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<sst xmlns="http://schemas.openxmlformats.org/spreadsheetml/2006/main" count="285" uniqueCount="190">
  <si>
    <t>nr.crt</t>
  </si>
  <si>
    <t>MEDIC</t>
  </si>
  <si>
    <t>cod fiscal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</si>
  <si>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</si>
  <si>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</si>
  <si>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</si>
  <si>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</si>
  <si>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</si>
  <si>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</si>
  <si>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</si>
  <si>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</si>
  <si>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</si>
  <si>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</si>
  <si>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</si>
  <si>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</si>
  <si>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</si>
  <si>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</si>
  <si>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</si>
  <si>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</si>
  <si>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</si>
  <si>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</si>
  <si>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</si>
  <si>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</si>
  <si>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</si>
  <si>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</si>
  <si>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</si>
  <si>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</si>
  <si>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</si>
  <si>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</si>
  <si>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</si>
  <si>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</si>
  <si>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</si>
  <si>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</si>
  <si>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</si>
  <si>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</si>
  <si>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</si>
  <si>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</si>
  <si>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</si>
  <si>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</si>
  <si>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</si>
  <si>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</si>
  <si>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</si>
  <si>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</si>
  <si>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</si>
  <si>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</si>
  <si>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</si>
  <si>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</si>
  <si>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</si>
  <si>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</si>
  <si>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</si>
  <si>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</si>
  <si>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</si>
  <si>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</si>
  <si>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</si>
  <si>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</si>
  <si>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</si>
  <si>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</si>
  <si>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</si>
  <si>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</si>
  <si>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</si>
  <si>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</si>
  <si>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</si>
  <si>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</si>
  <si>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</si>
  <si>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</si>
  <si>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</si>
  <si>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</si>
  <si>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</si>
  <si>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</si>
  <si>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</si>
  <si>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</si>
  <si>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</si>
  <si>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</si>
  <si>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</si>
  <si>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</si>
  <si>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</si>
  <si>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</si>
  <si>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</si>
  <si>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</si>
  <si>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</si>
  <si>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</si>
  <si>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</si>
  <si>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</si>
  <si>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</si>
  <si>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</si>
  <si>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</si>
  <si>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</si>
  <si>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</si>
  <si>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</si>
  <si>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</si>
  <si>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</si>
  <si>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</si>
  <si>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</si>
  <si>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</si>
  <si>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</si>
  <si>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</si>
  <si>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</si>
  <si>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</si>
  <si>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Brinzea Cristina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</si>
  <si>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</si>
  <si>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</si>
  <si>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</si>
  <si>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</si>
  <si>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</si>
  <si>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</si>
  <si>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</si>
  <si>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</si>
  <si>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</si>
  <si>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</si>
  <si>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129</t>
  </si>
  <si>
    <t>131</t>
  </si>
  <si>
    <t>133</t>
  </si>
  <si>
    <t>144</t>
  </si>
  <si>
    <t>150</t>
  </si>
  <si>
    <t>147</t>
  </si>
  <si>
    <t>127</t>
  </si>
  <si>
    <t>154</t>
  </si>
  <si>
    <t>142</t>
  </si>
  <si>
    <t>151</t>
  </si>
  <si>
    <t>1145</t>
  </si>
  <si>
    <t>145</t>
  </si>
  <si>
    <t>155</t>
  </si>
  <si>
    <t>132</t>
  </si>
  <si>
    <t>138</t>
  </si>
  <si>
    <t>158</t>
  </si>
  <si>
    <t>163</t>
  </si>
  <si>
    <t>68</t>
  </si>
  <si>
    <t>146</t>
  </si>
  <si>
    <t>153</t>
  </si>
  <si>
    <t>1154</t>
  </si>
  <si>
    <t>1150</t>
  </si>
  <si>
    <t>95</t>
  </si>
  <si>
    <t>Decontarea serviciilor medicale pe luna Decembrie 2021</t>
  </si>
  <si>
    <t>07.01.2022</t>
  </si>
  <si>
    <t>04.01.2022</t>
  </si>
  <si>
    <t>1609</t>
  </si>
  <si>
    <t>06.01.2022</t>
  </si>
  <si>
    <t>169</t>
  </si>
  <si>
    <t>10.01.2022</t>
  </si>
  <si>
    <t>499568</t>
  </si>
  <si>
    <t>106</t>
  </si>
  <si>
    <t>158,161</t>
  </si>
  <si>
    <t>20.12.2021</t>
  </si>
  <si>
    <t>31.12.2021</t>
  </si>
  <si>
    <t>1.01.2022</t>
  </si>
  <si>
    <t>1163</t>
  </si>
  <si>
    <t>140</t>
  </si>
  <si>
    <t>05.01.2022</t>
  </si>
  <si>
    <t>12.01.2022</t>
  </si>
  <si>
    <t>246</t>
  </si>
  <si>
    <t>149</t>
  </si>
  <si>
    <t>4362331</t>
  </si>
  <si>
    <t>11.01.2022</t>
  </si>
  <si>
    <t>189</t>
  </si>
  <si>
    <t>160</t>
  </si>
  <si>
    <t>200</t>
  </si>
  <si>
    <t>05.01.2020</t>
  </si>
  <si>
    <t>141</t>
  </si>
  <si>
    <t>148</t>
  </si>
  <si>
    <t>105</t>
  </si>
  <si>
    <t>118</t>
  </si>
  <si>
    <t>164</t>
  </si>
  <si>
    <t>910,912</t>
  </si>
  <si>
    <t>72</t>
  </si>
  <si>
    <t>1149</t>
  </si>
  <si>
    <t>28</t>
  </si>
  <si>
    <t>175,178</t>
  </si>
  <si>
    <t>162,163</t>
  </si>
  <si>
    <t>30.12.2021</t>
  </si>
  <si>
    <t>155,158</t>
  </si>
  <si>
    <t>14</t>
  </si>
  <si>
    <t>135</t>
  </si>
  <si>
    <t>1157</t>
  </si>
  <si>
    <t>139,142</t>
  </si>
  <si>
    <t>31</t>
  </si>
  <si>
    <t>161</t>
  </si>
  <si>
    <t>81</t>
  </si>
  <si>
    <t>220</t>
  </si>
  <si>
    <t>1185</t>
  </si>
  <si>
    <t>207</t>
  </si>
  <si>
    <t>290</t>
  </si>
  <si>
    <t>147,150</t>
  </si>
  <si>
    <t>2134</t>
  </si>
  <si>
    <t>09.01.2022</t>
  </si>
  <si>
    <t>1141</t>
  </si>
  <si>
    <t>124</t>
  </si>
  <si>
    <t>96</t>
  </si>
  <si>
    <t>035</t>
  </si>
  <si>
    <t>69</t>
  </si>
  <si>
    <t>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</si>
</sst>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50" applyFont="1" applyBorder="1" applyAlignment="1">
      <alignment horizontal="center"/>
      <protection/>
    </xf>
    <xf numFmtId="0" fontId="3" fillId="0" borderId="10" xfId="50" applyFont="1" applyBorder="1">
      <alignment/>
      <protection/>
    </xf>
    <xf numFmtId="1" fontId="4" fillId="0" borderId="10" xfId="0" applyNumberFormat="1" applyFont="1" applyBorder="1" applyAlignment="1">
      <alignment/>
    </xf>
    <xf numFmtId="4" fontId="3" fillId="0" borderId="10" xfId="62" applyNumberFormat="1" applyFont="1" applyBorder="1" applyAlignment="1">
      <alignment/>
    </xf>
    <xf numFmtId="0" fontId="3" fillId="33" borderId="10" xfId="50" applyFont="1" applyFill="1" applyBorder="1" applyAlignment="1">
      <alignment horizontal="center"/>
      <protection/>
    </xf>
    <xf numFmtId="4" fontId="3" fillId="33" borderId="10" xfId="62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62" applyNumberFormat="1" applyFont="1" applyFill="1" applyBorder="1" applyAlignment="1">
      <alignment/>
    </xf>
    <xf numFmtId="0" fontId="3" fillId="33" borderId="10" xfId="50" applyFont="1" applyFill="1" applyBorder="1">
      <alignment/>
      <protection/>
    </xf>
    <xf numFmtId="1" fontId="4" fillId="33" borderId="1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3" fillId="0" borderId="10" xfId="62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50" applyFont="1" applyBorder="1" applyAlignment="1">
      <alignment horizontal="center"/>
      <protection/>
    </xf>
    <xf numFmtId="49" fontId="3" fillId="0" borderId="10" xfId="50" applyNumberFormat="1" applyFont="1" applyBorder="1" applyAlignment="1">
      <alignment horizontal="center"/>
      <protection/>
    </xf>
    <xf numFmtId="14" fontId="3" fillId="0" borderId="10" xfId="50" applyNumberFormat="1" applyFont="1" applyBorder="1">
      <alignment/>
      <protection/>
    </xf>
    <xf numFmtId="4" fontId="2" fillId="0" borderId="11" xfId="50" applyNumberFormat="1" applyFont="1" applyBorder="1">
      <alignment/>
      <protection/>
    </xf>
    <xf numFmtId="4" fontId="3" fillId="0" borderId="10" xfId="62" applyNumberFormat="1" applyFont="1" applyBorder="1" applyAlignment="1">
      <alignment horizontal="center"/>
    </xf>
    <xf numFmtId="49" fontId="3" fillId="33" borderId="10" xfId="50" applyNumberFormat="1" applyFont="1" applyFill="1" applyBorder="1" applyAlignment="1">
      <alignment horizontal="center"/>
      <protection/>
    </xf>
    <xf numFmtId="14" fontId="3" fillId="33" borderId="10" xfId="50" applyNumberFormat="1" applyFont="1" applyFill="1" applyBorder="1">
      <alignment/>
      <protection/>
    </xf>
    <xf numFmtId="4" fontId="2" fillId="33" borderId="11" xfId="50" applyNumberFormat="1" applyFont="1" applyFill="1" applyBorder="1">
      <alignment/>
      <protection/>
    </xf>
    <xf numFmtId="4" fontId="3" fillId="33" borderId="10" xfId="62" applyNumberFormat="1" applyFont="1" applyFill="1" applyBorder="1" applyAlignment="1">
      <alignment horizontal="center"/>
    </xf>
    <xf numFmtId="49" fontId="3" fillId="34" borderId="10" xfId="50" applyNumberFormat="1" applyFont="1" applyFill="1" applyBorder="1" applyAlignment="1">
      <alignment horizontal="center"/>
      <protection/>
    </xf>
    <xf numFmtId="4" fontId="3" fillId="34" borderId="10" xfId="62" applyNumberFormat="1" applyFont="1" applyFill="1" applyBorder="1" applyAlignment="1">
      <alignment horizontal="center"/>
    </xf>
    <xf numFmtId="4" fontId="3" fillId="0" borderId="10" xfId="62" applyNumberFormat="1" applyFont="1" applyFill="1" applyBorder="1" applyAlignment="1">
      <alignment horizontal="center"/>
    </xf>
    <xf numFmtId="4" fontId="2" fillId="0" borderId="12" xfId="50" applyNumberFormat="1" applyFont="1" applyBorder="1">
      <alignment/>
      <protection/>
    </xf>
    <xf numFmtId="14" fontId="3" fillId="34" borderId="10" xfId="50" applyNumberFormat="1" applyFont="1" applyFill="1" applyBorder="1">
      <alignment/>
      <protection/>
    </xf>
    <xf numFmtId="4" fontId="2" fillId="34" borderId="12" xfId="50" applyNumberFormat="1" applyFont="1" applyFill="1" applyBorder="1">
      <alignment/>
      <protection/>
    </xf>
    <xf numFmtId="4" fontId="2" fillId="33" borderId="12" xfId="50" applyNumberFormat="1" applyFont="1" applyFill="1" applyBorder="1">
      <alignment/>
      <protection/>
    </xf>
    <xf numFmtId="4" fontId="2" fillId="35" borderId="10" xfId="50" applyNumberFormat="1" applyFont="1" applyFill="1" applyBorder="1" applyAlignment="1">
      <alignment horizontal="center" vertical="center" wrapText="1"/>
      <protection/>
    </xf>
    <xf numFmtId="0" fontId="3" fillId="0" borderId="0" xfId="50" applyFont="1">
      <alignment/>
      <protection/>
    </xf>
    <xf numFmtId="0" fontId="3" fillId="0" borderId="0" xfId="50" applyFont="1" applyAlignment="1">
      <alignment horizontal="center"/>
      <protection/>
    </xf>
    <xf numFmtId="0" fontId="2" fillId="0" borderId="13" xfId="50" applyFont="1" applyBorder="1" applyAlignment="1">
      <alignment horizontal="center"/>
      <protection/>
    </xf>
    <xf numFmtId="4" fontId="3" fillId="0" borderId="0" xfId="50" applyNumberFormat="1" applyFont="1">
      <alignment/>
      <protection/>
    </xf>
    <xf numFmtId="4" fontId="7" fillId="0" borderId="0" xfId="50" applyNumberFormat="1" applyFont="1" applyAlignment="1">
      <alignment vertical="center" wrapText="1"/>
      <protection/>
    </xf>
    <xf numFmtId="4" fontId="3" fillId="0" borderId="0" xfId="50" applyNumberFormat="1" applyFont="1" applyAlignment="1">
      <alignment horizontal="center"/>
      <protection/>
    </xf>
    <xf numFmtId="0" fontId="2" fillId="0" borderId="10" xfId="50" applyFont="1" applyBorder="1" applyAlignment="1">
      <alignment horizontal="center" vertical="center" wrapText="1"/>
      <protection/>
    </xf>
    <xf numFmtId="4" fontId="7" fillId="33" borderId="14" xfId="50" applyNumberFormat="1" applyFont="1" applyFill="1" applyBorder="1" applyAlignment="1">
      <alignment horizontal="center" vertical="center" wrapText="1"/>
      <protection/>
    </xf>
    <xf numFmtId="4" fontId="7" fillId="33" borderId="15" xfId="5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0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1">
      <selection activeCell="U12" sqref="U12"/>
    </sheetView>
  </sheetViews>
  <sheetFormatPr defaultColWidth="9.140625" defaultRowHeight="12.75"/>
  <cols>
    <col min="1" max="1" width="6.28125" style="0" customWidth="1"/>
    <col min="2" max="2" width="17.7109375" style="0" bestFit="1" customWidth="1"/>
    <col min="6" max="6" width="10.00390625" style="0" bestFit="1" customWidth="1"/>
    <col min="7" max="7" width="10.421875" style="0" customWidth="1"/>
    <col min="8" max="8" width="11.421875" style="0" customWidth="1"/>
    <col min="12" max="13" width="9.140625" style="17" customWidth="1"/>
  </cols>
  <sheetData>
    <row r="1" spans="1:11" ht="12.75">
      <c r="A1" s="44" t="s">
        <v>132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5" spans="1:11" ht="12.75" customHeight="1">
      <c r="A5" s="41" t="s">
        <v>0</v>
      </c>
      <c r="B5" s="41" t="s">
        <v>1</v>
      </c>
      <c r="C5" s="41" t="s">
        <v>2</v>
      </c>
      <c r="D5" s="45" t="s">
        <v>99</v>
      </c>
      <c r="E5" s="45"/>
      <c r="F5" s="45" t="s">
        <v>100</v>
      </c>
      <c r="G5" s="45"/>
      <c r="H5" s="41" t="s">
        <v>101</v>
      </c>
      <c r="I5" s="35"/>
      <c r="J5" s="35"/>
      <c r="K5" s="36"/>
    </row>
    <row r="6" spans="1:13" ht="12.75">
      <c r="A6" s="41"/>
      <c r="B6" s="41"/>
      <c r="C6" s="41"/>
      <c r="D6" s="1" t="s">
        <v>102</v>
      </c>
      <c r="E6" s="1" t="s">
        <v>103</v>
      </c>
      <c r="F6" s="1" t="s">
        <v>104</v>
      </c>
      <c r="G6" s="1" t="s">
        <v>105</v>
      </c>
      <c r="H6" s="46"/>
      <c r="I6" s="37" t="s">
        <v>106</v>
      </c>
      <c r="J6" s="18" t="s">
        <v>107</v>
      </c>
      <c r="K6" s="18" t="s">
        <v>108</v>
      </c>
      <c r="M6" s="14"/>
    </row>
    <row r="7" spans="1:11" ht="12.75">
      <c r="A7" s="1">
        <v>1</v>
      </c>
      <c r="B7" s="2" t="s">
        <v>3</v>
      </c>
      <c r="C7" s="3">
        <v>19576153</v>
      </c>
      <c r="D7" s="19" t="s">
        <v>120</v>
      </c>
      <c r="E7" s="20" t="s">
        <v>133</v>
      </c>
      <c r="F7" s="4">
        <v>10537.8</v>
      </c>
      <c r="G7" s="4">
        <v>11855.55</v>
      </c>
      <c r="H7" s="21">
        <f>F7+G7</f>
        <v>22393.35</v>
      </c>
      <c r="I7" s="4">
        <f>F7/3.5</f>
        <v>3010.7999999999997</v>
      </c>
      <c r="J7" s="4">
        <f>G7/8.5</f>
        <v>1394.770588235294</v>
      </c>
      <c r="K7" s="22">
        <f>F7*100/H7</f>
        <v>47.057720260702396</v>
      </c>
    </row>
    <row r="8" spans="1:11" ht="12.75">
      <c r="A8" s="1">
        <v>2</v>
      </c>
      <c r="B8" s="2" t="s">
        <v>4</v>
      </c>
      <c r="C8" s="3">
        <v>19413172</v>
      </c>
      <c r="D8" s="19" t="s">
        <v>115</v>
      </c>
      <c r="E8" s="20" t="s">
        <v>134</v>
      </c>
      <c r="F8" s="4">
        <v>20475</v>
      </c>
      <c r="G8" s="4">
        <v>17806.65</v>
      </c>
      <c r="H8" s="21">
        <f aca="true" t="shared" si="0" ref="H8:H79">F8+G8</f>
        <v>38281.65</v>
      </c>
      <c r="I8" s="4">
        <f aca="true" t="shared" si="1" ref="I8:I79">F8/3.5</f>
        <v>5850</v>
      </c>
      <c r="J8" s="4">
        <f aca="true" t="shared" si="2" ref="J8:J71">G8/8.5</f>
        <v>2094.9</v>
      </c>
      <c r="K8" s="22">
        <f aca="true" t="shared" si="3" ref="K8:K79">F8*100/H8</f>
        <v>53.48515542041683</v>
      </c>
    </row>
    <row r="9" spans="1:11" ht="12.75">
      <c r="A9" s="1">
        <v>3</v>
      </c>
      <c r="B9" s="2" t="s">
        <v>5</v>
      </c>
      <c r="C9" s="3">
        <v>20691873</v>
      </c>
      <c r="D9" s="19" t="s">
        <v>135</v>
      </c>
      <c r="E9" s="20" t="s">
        <v>136</v>
      </c>
      <c r="F9" s="4">
        <v>6075.3</v>
      </c>
      <c r="G9" s="4">
        <v>18353.88</v>
      </c>
      <c r="H9" s="21">
        <f t="shared" si="0"/>
        <v>24429.18</v>
      </c>
      <c r="I9" s="4">
        <f t="shared" si="1"/>
        <v>1735.8</v>
      </c>
      <c r="J9" s="4">
        <f t="shared" si="2"/>
        <v>2159.28</v>
      </c>
      <c r="K9" s="22">
        <f t="shared" si="3"/>
        <v>24.869029578561374</v>
      </c>
    </row>
    <row r="10" spans="1:11" ht="12.75">
      <c r="A10" s="1">
        <v>4</v>
      </c>
      <c r="B10" s="2" t="s">
        <v>6</v>
      </c>
      <c r="C10" s="3">
        <v>19372030</v>
      </c>
      <c r="D10" s="19" t="s">
        <v>137</v>
      </c>
      <c r="E10" s="20" t="s">
        <v>134</v>
      </c>
      <c r="F10" s="4">
        <v>12051.9</v>
      </c>
      <c r="G10" s="4">
        <v>18870.09</v>
      </c>
      <c r="H10" s="21">
        <f t="shared" si="0"/>
        <v>30921.989999999998</v>
      </c>
      <c r="I10" s="4">
        <f t="shared" si="1"/>
        <v>3443.4</v>
      </c>
      <c r="J10" s="4">
        <f t="shared" si="2"/>
        <v>2220.010588235294</v>
      </c>
      <c r="K10" s="22">
        <f t="shared" si="3"/>
        <v>38.97517591849684</v>
      </c>
    </row>
    <row r="11" spans="1:11" ht="12.75">
      <c r="A11" s="1">
        <v>5</v>
      </c>
      <c r="B11" s="2" t="s">
        <v>7</v>
      </c>
      <c r="C11" s="3">
        <v>19640183</v>
      </c>
      <c r="D11" s="19" t="s">
        <v>114</v>
      </c>
      <c r="E11" s="20" t="s">
        <v>138</v>
      </c>
      <c r="F11" s="4">
        <v>13473.6</v>
      </c>
      <c r="G11" s="4">
        <v>16029.9</v>
      </c>
      <c r="H11" s="21">
        <f t="shared" si="0"/>
        <v>29503.5</v>
      </c>
      <c r="I11" s="4">
        <f t="shared" si="1"/>
        <v>3849.6</v>
      </c>
      <c r="J11" s="4">
        <f t="shared" si="2"/>
        <v>1885.870588235294</v>
      </c>
      <c r="K11" s="22">
        <f t="shared" si="3"/>
        <v>45.66780212517159</v>
      </c>
    </row>
    <row r="12" spans="1:11" ht="12.75">
      <c r="A12" s="1">
        <v>6</v>
      </c>
      <c r="B12" s="2" t="s">
        <v>8</v>
      </c>
      <c r="C12" s="3">
        <v>19641812</v>
      </c>
      <c r="D12" s="19" t="s">
        <v>139</v>
      </c>
      <c r="E12" s="20" t="s">
        <v>134</v>
      </c>
      <c r="F12" s="4">
        <v>8164.8</v>
      </c>
      <c r="G12" s="4">
        <v>13498.51</v>
      </c>
      <c r="H12" s="21">
        <f t="shared" si="0"/>
        <v>21663.31</v>
      </c>
      <c r="I12" s="4">
        <f t="shared" si="1"/>
        <v>2332.8</v>
      </c>
      <c r="J12" s="4">
        <f t="shared" si="2"/>
        <v>1588.06</v>
      </c>
      <c r="K12" s="22">
        <f t="shared" si="3"/>
        <v>37.6895312858469</v>
      </c>
    </row>
    <row r="13" spans="1:11" ht="12.75">
      <c r="A13" s="1">
        <v>7</v>
      </c>
      <c r="B13" s="2" t="s">
        <v>9</v>
      </c>
      <c r="C13" s="3">
        <v>20381651</v>
      </c>
      <c r="D13" s="19" t="s">
        <v>140</v>
      </c>
      <c r="E13" s="20" t="s">
        <v>134</v>
      </c>
      <c r="F13" s="4">
        <v>6522.25</v>
      </c>
      <c r="G13" s="4">
        <v>7045.82</v>
      </c>
      <c r="H13" s="21">
        <f t="shared" si="0"/>
        <v>13568.07</v>
      </c>
      <c r="I13" s="4">
        <f t="shared" si="1"/>
        <v>1863.5</v>
      </c>
      <c r="J13" s="4">
        <f t="shared" si="2"/>
        <v>828.92</v>
      </c>
      <c r="K13" s="22">
        <f t="shared" si="3"/>
        <v>48.07058041416355</v>
      </c>
    </row>
    <row r="14" spans="1:11" ht="12.75">
      <c r="A14" s="1">
        <v>8</v>
      </c>
      <c r="B14" s="2" t="s">
        <v>10</v>
      </c>
      <c r="C14" s="3">
        <v>38313862</v>
      </c>
      <c r="D14" s="19" t="s">
        <v>114</v>
      </c>
      <c r="E14" s="20" t="s">
        <v>134</v>
      </c>
      <c r="F14" s="4">
        <v>13383.3</v>
      </c>
      <c r="G14" s="4">
        <v>14042.17</v>
      </c>
      <c r="H14" s="21">
        <f t="shared" si="0"/>
        <v>27425.47</v>
      </c>
      <c r="I14" s="4">
        <f t="shared" si="1"/>
        <v>3823.7999999999997</v>
      </c>
      <c r="J14" s="4">
        <f t="shared" si="2"/>
        <v>1652.02</v>
      </c>
      <c r="K14" s="22">
        <f t="shared" si="3"/>
        <v>48.79879907254096</v>
      </c>
    </row>
    <row r="15" spans="1:11" ht="12.75">
      <c r="A15" s="1">
        <v>9</v>
      </c>
      <c r="B15" s="2" t="s">
        <v>83</v>
      </c>
      <c r="C15" s="7">
        <v>37825961</v>
      </c>
      <c r="D15" s="19" t="s">
        <v>141</v>
      </c>
      <c r="E15" s="20" t="s">
        <v>142</v>
      </c>
      <c r="F15" s="4">
        <v>15718.5</v>
      </c>
      <c r="G15" s="4">
        <v>15916.93</v>
      </c>
      <c r="H15" s="21">
        <f t="shared" si="0"/>
        <v>31635.43</v>
      </c>
      <c r="I15" s="4">
        <f t="shared" si="1"/>
        <v>4491</v>
      </c>
      <c r="J15" s="4">
        <f t="shared" si="2"/>
        <v>1872.58</v>
      </c>
      <c r="K15" s="22">
        <f t="shared" si="3"/>
        <v>49.68638011242458</v>
      </c>
    </row>
    <row r="16" spans="1:11" ht="12.75">
      <c r="A16" s="1">
        <v>10</v>
      </c>
      <c r="B16" s="2" t="s">
        <v>80</v>
      </c>
      <c r="C16" s="7">
        <v>38066940</v>
      </c>
      <c r="D16" s="19" t="s">
        <v>111</v>
      </c>
      <c r="E16" s="20" t="s">
        <v>143</v>
      </c>
      <c r="F16" s="4">
        <v>9500.75</v>
      </c>
      <c r="G16" s="4">
        <v>9099</v>
      </c>
      <c r="H16" s="21">
        <f t="shared" si="0"/>
        <v>18599.75</v>
      </c>
      <c r="I16" s="4">
        <f t="shared" si="1"/>
        <v>2714.5</v>
      </c>
      <c r="J16" s="4">
        <f t="shared" si="2"/>
        <v>1070.4705882352941</v>
      </c>
      <c r="K16" s="22">
        <f t="shared" si="3"/>
        <v>51.07998763424239</v>
      </c>
    </row>
    <row r="17" spans="1:11" ht="12.75">
      <c r="A17" s="1">
        <v>11</v>
      </c>
      <c r="B17" s="2" t="s">
        <v>11</v>
      </c>
      <c r="C17" s="3">
        <v>20106775</v>
      </c>
      <c r="D17" s="19" t="s">
        <v>127</v>
      </c>
      <c r="E17" s="20" t="s">
        <v>134</v>
      </c>
      <c r="F17" s="4">
        <v>10256.4</v>
      </c>
      <c r="G17" s="4">
        <v>11639.65</v>
      </c>
      <c r="H17" s="21">
        <f t="shared" si="0"/>
        <v>21896.05</v>
      </c>
      <c r="I17" s="4">
        <f t="shared" si="1"/>
        <v>2930.4</v>
      </c>
      <c r="J17" s="4">
        <f t="shared" si="2"/>
        <v>1369.370588235294</v>
      </c>
      <c r="K17" s="22">
        <f t="shared" si="3"/>
        <v>46.8413252618623</v>
      </c>
    </row>
    <row r="18" spans="1:11" ht="12.75">
      <c r="A18" s="1">
        <v>12</v>
      </c>
      <c r="B18" s="2" t="s">
        <v>12</v>
      </c>
      <c r="C18" s="3">
        <v>20106856</v>
      </c>
      <c r="D18" s="19" t="s">
        <v>111</v>
      </c>
      <c r="E18" s="20" t="s">
        <v>134</v>
      </c>
      <c r="F18" s="4">
        <v>10833.9</v>
      </c>
      <c r="G18" s="4">
        <v>16495.36</v>
      </c>
      <c r="H18" s="21">
        <f t="shared" si="0"/>
        <v>27329.260000000002</v>
      </c>
      <c r="I18" s="4">
        <f t="shared" si="1"/>
        <v>3095.4</v>
      </c>
      <c r="J18" s="4">
        <f t="shared" si="2"/>
        <v>1940.6305882352942</v>
      </c>
      <c r="K18" s="22">
        <f t="shared" si="3"/>
        <v>39.64212715602252</v>
      </c>
    </row>
    <row r="19" spans="1:11" ht="12.75">
      <c r="A19" s="1">
        <v>13</v>
      </c>
      <c r="B19" s="2" t="s">
        <v>79</v>
      </c>
      <c r="C19" s="7">
        <v>20991617</v>
      </c>
      <c r="D19" s="19" t="s">
        <v>118</v>
      </c>
      <c r="E19" s="20" t="s">
        <v>144</v>
      </c>
      <c r="F19" s="4">
        <v>9366</v>
      </c>
      <c r="G19" s="4">
        <v>11483.67</v>
      </c>
      <c r="H19" s="21">
        <f t="shared" si="0"/>
        <v>20849.67</v>
      </c>
      <c r="I19" s="4">
        <f t="shared" si="1"/>
        <v>2676</v>
      </c>
      <c r="J19" s="4">
        <f t="shared" si="2"/>
        <v>1351.02</v>
      </c>
      <c r="K19" s="22">
        <f t="shared" si="3"/>
        <v>44.92157429829825</v>
      </c>
    </row>
    <row r="20" spans="1:11" ht="12.75">
      <c r="A20" s="1">
        <v>14</v>
      </c>
      <c r="B20" s="2" t="s">
        <v>13</v>
      </c>
      <c r="C20" s="3">
        <v>20106627</v>
      </c>
      <c r="D20" s="19" t="s">
        <v>145</v>
      </c>
      <c r="E20" s="20" t="s">
        <v>138</v>
      </c>
      <c r="F20" s="4">
        <v>6860.7</v>
      </c>
      <c r="G20" s="4">
        <v>8068.2</v>
      </c>
      <c r="H20" s="21">
        <f t="shared" si="0"/>
        <v>14928.9</v>
      </c>
      <c r="I20" s="4">
        <f t="shared" si="1"/>
        <v>1960.2</v>
      </c>
      <c r="J20" s="4">
        <f t="shared" si="2"/>
        <v>949.1999999999999</v>
      </c>
      <c r="K20" s="22">
        <f t="shared" si="3"/>
        <v>45.95583063722042</v>
      </c>
    </row>
    <row r="21" spans="1:11" ht="12.75">
      <c r="A21" s="1">
        <v>15</v>
      </c>
      <c r="B21" s="8" t="s">
        <v>88</v>
      </c>
      <c r="C21" s="8">
        <v>31253534</v>
      </c>
      <c r="D21" s="19" t="s">
        <v>120</v>
      </c>
      <c r="E21" s="20" t="s">
        <v>143</v>
      </c>
      <c r="F21" s="4">
        <v>9170</v>
      </c>
      <c r="G21" s="4">
        <v>13173.98</v>
      </c>
      <c r="H21" s="21">
        <f t="shared" si="0"/>
        <v>22343.98</v>
      </c>
      <c r="I21" s="4">
        <f t="shared" si="1"/>
        <v>2620</v>
      </c>
      <c r="J21" s="4">
        <f t="shared" si="2"/>
        <v>1549.8799999999999</v>
      </c>
      <c r="K21" s="22">
        <f t="shared" si="3"/>
        <v>41.04013698544306</v>
      </c>
    </row>
    <row r="22" spans="1:11" ht="12.75">
      <c r="A22" s="1">
        <v>16</v>
      </c>
      <c r="B22" s="2" t="s">
        <v>14</v>
      </c>
      <c r="C22" s="3">
        <v>19478708</v>
      </c>
      <c r="D22" s="19" t="s">
        <v>146</v>
      </c>
      <c r="E22" s="20" t="s">
        <v>147</v>
      </c>
      <c r="F22" s="4">
        <v>13120.8</v>
      </c>
      <c r="G22" s="4">
        <v>14203.93</v>
      </c>
      <c r="H22" s="21">
        <f t="shared" si="0"/>
        <v>27324.73</v>
      </c>
      <c r="I22" s="4">
        <f t="shared" si="1"/>
        <v>3748.7999999999997</v>
      </c>
      <c r="J22" s="4">
        <f t="shared" si="2"/>
        <v>1671.050588235294</v>
      </c>
      <c r="K22" s="22">
        <f t="shared" si="3"/>
        <v>48.01804080040315</v>
      </c>
    </row>
    <row r="23" spans="1:11" ht="12.75">
      <c r="A23" s="1">
        <v>17</v>
      </c>
      <c r="B23" s="2" t="s">
        <v>15</v>
      </c>
      <c r="C23" s="3">
        <v>19370705</v>
      </c>
      <c r="D23" s="19" t="s">
        <v>146</v>
      </c>
      <c r="E23" s="20" t="s">
        <v>148</v>
      </c>
      <c r="F23" s="4">
        <v>8624</v>
      </c>
      <c r="G23" s="4">
        <v>15921.69</v>
      </c>
      <c r="H23" s="21">
        <f t="shared" si="0"/>
        <v>24545.690000000002</v>
      </c>
      <c r="I23" s="4">
        <f t="shared" si="1"/>
        <v>2464</v>
      </c>
      <c r="J23" s="4">
        <f t="shared" si="2"/>
        <v>1873.14</v>
      </c>
      <c r="K23" s="22">
        <f t="shared" si="3"/>
        <v>35.13447778408347</v>
      </c>
    </row>
    <row r="24" spans="1:11" ht="12.75">
      <c r="A24" s="1">
        <v>18</v>
      </c>
      <c r="B24" s="2" t="s">
        <v>16</v>
      </c>
      <c r="C24" s="3">
        <v>20451781</v>
      </c>
      <c r="D24" s="19" t="s">
        <v>149</v>
      </c>
      <c r="E24" s="20" t="s">
        <v>143</v>
      </c>
      <c r="F24" s="4">
        <v>10924.2</v>
      </c>
      <c r="G24" s="4">
        <v>18428.85</v>
      </c>
      <c r="H24" s="21">
        <f t="shared" si="0"/>
        <v>29353.05</v>
      </c>
      <c r="I24" s="4">
        <f t="shared" si="1"/>
        <v>3121.2000000000003</v>
      </c>
      <c r="J24" s="4">
        <f t="shared" si="2"/>
        <v>2168.1</v>
      </c>
      <c r="K24" s="22">
        <f t="shared" si="3"/>
        <v>37.21657544956998</v>
      </c>
    </row>
    <row r="25" spans="1:11" ht="12.75">
      <c r="A25" s="1">
        <v>19</v>
      </c>
      <c r="B25" s="2" t="s">
        <v>17</v>
      </c>
      <c r="C25" s="3">
        <v>20845514</v>
      </c>
      <c r="D25" s="19" t="s">
        <v>150</v>
      </c>
      <c r="E25" s="20" t="s">
        <v>133</v>
      </c>
      <c r="F25" s="4">
        <v>8643.25</v>
      </c>
      <c r="G25" s="4">
        <v>11171.64</v>
      </c>
      <c r="H25" s="21">
        <f t="shared" si="0"/>
        <v>19814.89</v>
      </c>
      <c r="I25" s="4">
        <f t="shared" si="1"/>
        <v>2469.5</v>
      </c>
      <c r="J25" s="4">
        <f t="shared" si="2"/>
        <v>1314.310588235294</v>
      </c>
      <c r="K25" s="22">
        <f t="shared" si="3"/>
        <v>43.61997467561011</v>
      </c>
    </row>
    <row r="26" spans="1:11" ht="12.75">
      <c r="A26" s="1">
        <v>20</v>
      </c>
      <c r="B26" s="8" t="s">
        <v>90</v>
      </c>
      <c r="C26" s="8">
        <v>31640980</v>
      </c>
      <c r="D26" s="19" t="s">
        <v>122</v>
      </c>
      <c r="E26" s="20" t="s">
        <v>134</v>
      </c>
      <c r="F26" s="4">
        <v>9527.7</v>
      </c>
      <c r="G26" s="4">
        <v>11807.35</v>
      </c>
      <c r="H26" s="21">
        <f t="shared" si="0"/>
        <v>21335.050000000003</v>
      </c>
      <c r="I26" s="4">
        <f t="shared" si="1"/>
        <v>2722.2000000000003</v>
      </c>
      <c r="J26" s="4">
        <f t="shared" si="2"/>
        <v>1389.1000000000001</v>
      </c>
      <c r="K26" s="22">
        <f t="shared" si="3"/>
        <v>44.65750021677943</v>
      </c>
    </row>
    <row r="27" spans="1:11" ht="12.75">
      <c r="A27" s="1">
        <v>21</v>
      </c>
      <c r="B27" s="2" t="s">
        <v>18</v>
      </c>
      <c r="C27" s="3">
        <v>19748755</v>
      </c>
      <c r="D27" s="19" t="s">
        <v>128</v>
      </c>
      <c r="E27" s="20" t="s">
        <v>143</v>
      </c>
      <c r="F27" s="4">
        <v>7631.75</v>
      </c>
      <c r="G27" s="4">
        <v>10362.86</v>
      </c>
      <c r="H27" s="21">
        <f t="shared" si="0"/>
        <v>17994.61</v>
      </c>
      <c r="I27" s="4">
        <f t="shared" si="1"/>
        <v>2180.5</v>
      </c>
      <c r="J27" s="4">
        <f t="shared" si="2"/>
        <v>1219.16</v>
      </c>
      <c r="K27" s="22">
        <f t="shared" si="3"/>
        <v>42.411310942554465</v>
      </c>
    </row>
    <row r="28" spans="1:11" ht="12.75">
      <c r="A28" s="1">
        <v>22</v>
      </c>
      <c r="B28" s="2" t="s">
        <v>81</v>
      </c>
      <c r="C28" s="7">
        <v>20288243</v>
      </c>
      <c r="D28" s="19" t="s">
        <v>151</v>
      </c>
      <c r="E28" s="20" t="s">
        <v>147</v>
      </c>
      <c r="F28" s="4">
        <v>7126</v>
      </c>
      <c r="G28" s="4">
        <v>5918.21</v>
      </c>
      <c r="H28" s="21">
        <f>F28+G28</f>
        <v>13044.21</v>
      </c>
      <c r="I28" s="4">
        <f t="shared" si="1"/>
        <v>2036</v>
      </c>
      <c r="J28" s="4">
        <f t="shared" si="2"/>
        <v>696.26</v>
      </c>
      <c r="K28" s="22">
        <f t="shared" si="3"/>
        <v>54.6296019459975</v>
      </c>
    </row>
    <row r="29" spans="1:11" ht="12.75">
      <c r="A29" s="1">
        <v>23</v>
      </c>
      <c r="B29" s="2" t="s">
        <v>19</v>
      </c>
      <c r="C29" s="3">
        <v>19371255</v>
      </c>
      <c r="D29" s="19" t="s">
        <v>110</v>
      </c>
      <c r="E29" s="20" t="s">
        <v>134</v>
      </c>
      <c r="F29" s="4">
        <v>15605.1</v>
      </c>
      <c r="G29" s="4">
        <v>12813.07</v>
      </c>
      <c r="H29" s="21">
        <f t="shared" si="0"/>
        <v>28418.17</v>
      </c>
      <c r="I29" s="4">
        <f t="shared" si="1"/>
        <v>4458.6</v>
      </c>
      <c r="J29" s="4">
        <f t="shared" si="2"/>
        <v>1507.42</v>
      </c>
      <c r="K29" s="22">
        <f t="shared" si="3"/>
        <v>54.91240287463972</v>
      </c>
    </row>
    <row r="30" spans="1:11" ht="12.75">
      <c r="A30" s="5">
        <v>24</v>
      </c>
      <c r="B30" s="12" t="s">
        <v>20</v>
      </c>
      <c r="C30" s="13">
        <v>20189967</v>
      </c>
      <c r="D30" s="23"/>
      <c r="E30" s="24"/>
      <c r="F30" s="6">
        <v>0</v>
      </c>
      <c r="G30" s="6">
        <v>0</v>
      </c>
      <c r="H30" s="25">
        <f t="shared" si="0"/>
        <v>0</v>
      </c>
      <c r="I30" s="6">
        <f t="shared" si="1"/>
        <v>0</v>
      </c>
      <c r="J30" s="6">
        <f t="shared" si="2"/>
        <v>0</v>
      </c>
      <c r="K30" s="26" t="e">
        <f t="shared" si="3"/>
        <v>#DIV/0!</v>
      </c>
    </row>
    <row r="31" spans="1:11" ht="12.75">
      <c r="A31" s="1">
        <v>25</v>
      </c>
      <c r="B31" s="2" t="s">
        <v>21</v>
      </c>
      <c r="C31" s="3">
        <v>19748747</v>
      </c>
      <c r="D31" s="19" t="s">
        <v>116</v>
      </c>
      <c r="E31" s="20" t="s">
        <v>152</v>
      </c>
      <c r="F31" s="4">
        <v>12659.5</v>
      </c>
      <c r="G31" s="4">
        <v>10822.46</v>
      </c>
      <c r="H31" s="21">
        <f t="shared" si="0"/>
        <v>23481.96</v>
      </c>
      <c r="I31" s="4">
        <f t="shared" si="1"/>
        <v>3617</v>
      </c>
      <c r="J31" s="4">
        <f t="shared" si="2"/>
        <v>1273.230588235294</v>
      </c>
      <c r="K31" s="22">
        <f t="shared" si="3"/>
        <v>53.911598520736774</v>
      </c>
    </row>
    <row r="32" spans="1:11" ht="12.75">
      <c r="A32" s="1">
        <v>26</v>
      </c>
      <c r="B32" s="2" t="s">
        <v>22</v>
      </c>
      <c r="C32" s="3">
        <v>19640353</v>
      </c>
      <c r="D32" s="19" t="s">
        <v>123</v>
      </c>
      <c r="E32" s="20" t="s">
        <v>138</v>
      </c>
      <c r="F32" s="4">
        <v>9863.7</v>
      </c>
      <c r="G32" s="4">
        <v>7683.49</v>
      </c>
      <c r="H32" s="21">
        <f t="shared" si="0"/>
        <v>17547.190000000002</v>
      </c>
      <c r="I32" s="4">
        <f t="shared" si="1"/>
        <v>2818.2000000000003</v>
      </c>
      <c r="J32" s="4">
        <f t="shared" si="2"/>
        <v>903.9399999999999</v>
      </c>
      <c r="K32" s="22">
        <f t="shared" si="3"/>
        <v>56.212419196463934</v>
      </c>
    </row>
    <row r="33" spans="1:11" ht="12.75">
      <c r="A33" s="1">
        <v>27</v>
      </c>
      <c r="B33" s="2" t="s">
        <v>23</v>
      </c>
      <c r="C33" s="3">
        <v>20245331</v>
      </c>
      <c r="D33" s="19" t="s">
        <v>112</v>
      </c>
      <c r="E33" s="20" t="s">
        <v>152</v>
      </c>
      <c r="F33" s="4">
        <v>7938</v>
      </c>
      <c r="G33" s="4">
        <v>9629.82</v>
      </c>
      <c r="H33" s="21">
        <f t="shared" si="0"/>
        <v>17567.82</v>
      </c>
      <c r="I33" s="4">
        <f t="shared" si="1"/>
        <v>2268</v>
      </c>
      <c r="J33" s="4">
        <f t="shared" si="2"/>
        <v>1132.92</v>
      </c>
      <c r="K33" s="22">
        <f t="shared" si="3"/>
        <v>45.184889189438415</v>
      </c>
    </row>
    <row r="34" spans="1:13" ht="12.75">
      <c r="A34" s="1">
        <v>28</v>
      </c>
      <c r="B34" s="2" t="s">
        <v>24</v>
      </c>
      <c r="C34" s="3">
        <v>20245340</v>
      </c>
      <c r="D34" s="19" t="s">
        <v>153</v>
      </c>
      <c r="E34" s="20" t="s">
        <v>152</v>
      </c>
      <c r="F34" s="4">
        <v>7467.25</v>
      </c>
      <c r="G34" s="4">
        <v>9700.8</v>
      </c>
      <c r="H34" s="21">
        <f t="shared" si="0"/>
        <v>17168.05</v>
      </c>
      <c r="I34" s="4">
        <f t="shared" si="1"/>
        <v>2133.5</v>
      </c>
      <c r="J34" s="4">
        <f t="shared" si="2"/>
        <v>1141.270588235294</v>
      </c>
      <c r="K34" s="22">
        <f t="shared" si="3"/>
        <v>43.49503874930467</v>
      </c>
      <c r="M34" s="14"/>
    </row>
    <row r="35" spans="1:11" ht="12.75">
      <c r="A35" s="1">
        <v>29</v>
      </c>
      <c r="B35" s="2" t="s">
        <v>25</v>
      </c>
      <c r="C35" s="3">
        <v>36371840</v>
      </c>
      <c r="D35" s="19" t="s">
        <v>131</v>
      </c>
      <c r="E35" s="20" t="s">
        <v>133</v>
      </c>
      <c r="F35" s="4">
        <v>11233.25</v>
      </c>
      <c r="G35" s="4">
        <v>11766.21</v>
      </c>
      <c r="H35" s="21">
        <f t="shared" si="0"/>
        <v>22999.46</v>
      </c>
      <c r="I35" s="4">
        <f t="shared" si="1"/>
        <v>3209.5</v>
      </c>
      <c r="J35" s="4">
        <f t="shared" si="2"/>
        <v>1384.26</v>
      </c>
      <c r="K35" s="22">
        <f t="shared" si="3"/>
        <v>48.84136410159195</v>
      </c>
    </row>
    <row r="36" spans="1:11" ht="12.75">
      <c r="A36" s="1">
        <v>30</v>
      </c>
      <c r="B36" s="2" t="s">
        <v>26</v>
      </c>
      <c r="C36" s="3">
        <v>20244921</v>
      </c>
      <c r="D36" s="19" t="s">
        <v>154</v>
      </c>
      <c r="E36" s="20" t="s">
        <v>147</v>
      </c>
      <c r="F36" s="4">
        <v>9051</v>
      </c>
      <c r="G36" s="4">
        <v>10789.48</v>
      </c>
      <c r="H36" s="21">
        <f t="shared" si="0"/>
        <v>19840.48</v>
      </c>
      <c r="I36" s="4">
        <f t="shared" si="1"/>
        <v>2586</v>
      </c>
      <c r="J36" s="4">
        <f t="shared" si="2"/>
        <v>1269.350588235294</v>
      </c>
      <c r="K36" s="22">
        <f t="shared" si="3"/>
        <v>45.618855995419466</v>
      </c>
    </row>
    <row r="37" spans="1:11" ht="12.75">
      <c r="A37" s="1">
        <v>31</v>
      </c>
      <c r="B37" s="2" t="s">
        <v>27</v>
      </c>
      <c r="C37" s="3">
        <v>19576765</v>
      </c>
      <c r="D37" s="19" t="s">
        <v>122</v>
      </c>
      <c r="E37" s="20" t="s">
        <v>143</v>
      </c>
      <c r="F37" s="4">
        <v>13629</v>
      </c>
      <c r="G37" s="4">
        <v>11574.88</v>
      </c>
      <c r="H37" s="21">
        <f t="shared" si="0"/>
        <v>25203.879999999997</v>
      </c>
      <c r="I37" s="4">
        <f t="shared" si="1"/>
        <v>3894</v>
      </c>
      <c r="J37" s="4">
        <f t="shared" si="2"/>
        <v>1361.7505882352941</v>
      </c>
      <c r="K37" s="22">
        <f t="shared" si="3"/>
        <v>54.07500749884542</v>
      </c>
    </row>
    <row r="38" spans="1:11" ht="12.75">
      <c r="A38" s="1">
        <v>32</v>
      </c>
      <c r="B38" s="2" t="s">
        <v>28</v>
      </c>
      <c r="C38" s="3">
        <v>20451854</v>
      </c>
      <c r="D38" s="19" t="s">
        <v>155</v>
      </c>
      <c r="E38" s="20" t="s">
        <v>147</v>
      </c>
      <c r="F38" s="4">
        <v>8547</v>
      </c>
      <c r="G38" s="4">
        <v>12741.33</v>
      </c>
      <c r="H38" s="21">
        <f t="shared" si="0"/>
        <v>21288.33</v>
      </c>
      <c r="I38" s="4">
        <f t="shared" si="1"/>
        <v>2442</v>
      </c>
      <c r="J38" s="4">
        <f t="shared" si="2"/>
        <v>1498.98</v>
      </c>
      <c r="K38" s="22">
        <f t="shared" si="3"/>
        <v>40.148757558718785</v>
      </c>
    </row>
    <row r="39" spans="1:11" ht="12.75">
      <c r="A39" s="1">
        <v>33</v>
      </c>
      <c r="B39" s="8" t="s">
        <v>86</v>
      </c>
      <c r="C39" s="8">
        <v>28253836</v>
      </c>
      <c r="D39" s="19" t="s">
        <v>122</v>
      </c>
      <c r="E39" s="20" t="s">
        <v>134</v>
      </c>
      <c r="F39" s="4">
        <v>8085</v>
      </c>
      <c r="G39" s="4">
        <v>8783.48</v>
      </c>
      <c r="H39" s="21">
        <f t="shared" si="0"/>
        <v>16868.48</v>
      </c>
      <c r="I39" s="4">
        <f t="shared" si="1"/>
        <v>2310</v>
      </c>
      <c r="J39" s="4">
        <f t="shared" si="2"/>
        <v>1033.350588235294</v>
      </c>
      <c r="K39" s="22">
        <f t="shared" si="3"/>
        <v>47.92962969988997</v>
      </c>
    </row>
    <row r="40" spans="1:11" ht="12.75">
      <c r="A40" s="1">
        <v>34</v>
      </c>
      <c r="B40" s="2" t="s">
        <v>29</v>
      </c>
      <c r="C40" s="3">
        <v>14419484</v>
      </c>
      <c r="D40" s="19" t="s">
        <v>125</v>
      </c>
      <c r="E40" s="20" t="s">
        <v>156</v>
      </c>
      <c r="F40" s="4">
        <v>17423.7</v>
      </c>
      <c r="G40" s="4">
        <v>18893.97</v>
      </c>
      <c r="H40" s="21">
        <f t="shared" si="0"/>
        <v>36317.67</v>
      </c>
      <c r="I40" s="4">
        <f t="shared" si="1"/>
        <v>4978.2</v>
      </c>
      <c r="J40" s="4">
        <f t="shared" si="2"/>
        <v>2222.82</v>
      </c>
      <c r="K40" s="22">
        <f t="shared" si="3"/>
        <v>47.97582003471038</v>
      </c>
    </row>
    <row r="41" spans="1:11" ht="12.75">
      <c r="A41" s="1">
        <v>35</v>
      </c>
      <c r="B41" s="2" t="s">
        <v>30</v>
      </c>
      <c r="C41" s="3">
        <v>19478490</v>
      </c>
      <c r="D41" s="19" t="s">
        <v>157</v>
      </c>
      <c r="E41" s="20" t="s">
        <v>147</v>
      </c>
      <c r="F41" s="4">
        <v>10115.7</v>
      </c>
      <c r="G41" s="4">
        <v>12632.45</v>
      </c>
      <c r="H41" s="21">
        <f t="shared" si="0"/>
        <v>22748.15</v>
      </c>
      <c r="I41" s="4">
        <f t="shared" si="1"/>
        <v>2890.2000000000003</v>
      </c>
      <c r="J41" s="4">
        <f t="shared" si="2"/>
        <v>1486.1705882352942</v>
      </c>
      <c r="K41" s="22">
        <f t="shared" si="3"/>
        <v>44.46823148256012</v>
      </c>
    </row>
    <row r="42" spans="1:11" ht="12.75">
      <c r="A42" s="5">
        <v>36</v>
      </c>
      <c r="B42" s="12" t="s">
        <v>31</v>
      </c>
      <c r="C42" s="13">
        <v>19476510</v>
      </c>
      <c r="D42" s="23"/>
      <c r="E42" s="24"/>
      <c r="F42" s="6">
        <v>0</v>
      </c>
      <c r="G42" s="6">
        <v>0</v>
      </c>
      <c r="H42" s="25">
        <f t="shared" si="0"/>
        <v>0</v>
      </c>
      <c r="I42" s="6">
        <f t="shared" si="1"/>
        <v>0</v>
      </c>
      <c r="J42" s="6">
        <f t="shared" si="2"/>
        <v>0</v>
      </c>
      <c r="K42" s="26" t="e">
        <f t="shared" si="3"/>
        <v>#DIV/0!</v>
      </c>
    </row>
    <row r="43" spans="1:11" ht="12.75">
      <c r="A43" s="1">
        <v>37</v>
      </c>
      <c r="B43" s="2" t="s">
        <v>32</v>
      </c>
      <c r="C43" s="3">
        <v>19477982</v>
      </c>
      <c r="D43" s="19" t="s">
        <v>158</v>
      </c>
      <c r="E43" s="20" t="s">
        <v>147</v>
      </c>
      <c r="F43" s="4">
        <v>10911.6</v>
      </c>
      <c r="G43" s="4">
        <v>11004.78</v>
      </c>
      <c r="H43" s="21">
        <f t="shared" si="0"/>
        <v>21916.38</v>
      </c>
      <c r="I43" s="4">
        <f t="shared" si="1"/>
        <v>3117.6</v>
      </c>
      <c r="J43" s="4">
        <f t="shared" si="2"/>
        <v>1294.68</v>
      </c>
      <c r="K43" s="22">
        <f t="shared" si="3"/>
        <v>49.787419272708355</v>
      </c>
    </row>
    <row r="44" spans="1:11" ht="12.75">
      <c r="A44" s="1">
        <v>38</v>
      </c>
      <c r="B44" s="2" t="s">
        <v>33</v>
      </c>
      <c r="C44" s="3">
        <v>19372064</v>
      </c>
      <c r="D44" s="19" t="s">
        <v>121</v>
      </c>
      <c r="E44" s="20" t="s">
        <v>147</v>
      </c>
      <c r="F44" s="4">
        <v>7770</v>
      </c>
      <c r="G44" s="4">
        <v>10992.2</v>
      </c>
      <c r="H44" s="21">
        <f t="shared" si="0"/>
        <v>18762.2</v>
      </c>
      <c r="I44" s="4">
        <f t="shared" si="1"/>
        <v>2220</v>
      </c>
      <c r="J44" s="4">
        <f t="shared" si="2"/>
        <v>1293.2</v>
      </c>
      <c r="K44" s="22">
        <f t="shared" si="3"/>
        <v>41.41305390625833</v>
      </c>
    </row>
    <row r="45" spans="1:11" ht="12.75">
      <c r="A45" s="1">
        <v>39</v>
      </c>
      <c r="B45" s="2" t="s">
        <v>34</v>
      </c>
      <c r="C45" s="3">
        <v>19640507</v>
      </c>
      <c r="D45" s="19" t="s">
        <v>159</v>
      </c>
      <c r="E45" s="20" t="s">
        <v>134</v>
      </c>
      <c r="F45" s="4">
        <v>11827.2</v>
      </c>
      <c r="G45" s="4">
        <v>16775.43</v>
      </c>
      <c r="H45" s="21">
        <f t="shared" si="0"/>
        <v>28602.63</v>
      </c>
      <c r="I45" s="4">
        <f t="shared" si="1"/>
        <v>3379.2000000000003</v>
      </c>
      <c r="J45" s="4">
        <f t="shared" si="2"/>
        <v>1973.58</v>
      </c>
      <c r="K45" s="22">
        <f t="shared" si="3"/>
        <v>41.35004368479402</v>
      </c>
    </row>
    <row r="46" spans="1:11" ht="12.75">
      <c r="A46" s="1">
        <v>40</v>
      </c>
      <c r="B46" s="2" t="s">
        <v>35</v>
      </c>
      <c r="C46" s="3">
        <v>21149642</v>
      </c>
      <c r="D46" s="19" t="s">
        <v>160</v>
      </c>
      <c r="E46" s="20" t="s">
        <v>133</v>
      </c>
      <c r="F46" s="4">
        <v>8431.5</v>
      </c>
      <c r="G46" s="4">
        <v>9762.59</v>
      </c>
      <c r="H46" s="21">
        <f t="shared" si="0"/>
        <v>18194.09</v>
      </c>
      <c r="I46" s="4">
        <f t="shared" si="1"/>
        <v>2409</v>
      </c>
      <c r="J46" s="4">
        <f t="shared" si="2"/>
        <v>1148.54</v>
      </c>
      <c r="K46" s="22">
        <f t="shared" si="3"/>
        <v>46.341971486345294</v>
      </c>
    </row>
    <row r="47" spans="1:11" ht="12.75">
      <c r="A47" s="1">
        <v>41</v>
      </c>
      <c r="B47" s="2" t="s">
        <v>36</v>
      </c>
      <c r="C47" s="3">
        <v>19748836</v>
      </c>
      <c r="D47" s="19" t="s">
        <v>161</v>
      </c>
      <c r="E47" s="20" t="s">
        <v>133</v>
      </c>
      <c r="F47" s="4">
        <v>5012.7</v>
      </c>
      <c r="G47" s="4">
        <v>9112.6</v>
      </c>
      <c r="H47" s="21">
        <f t="shared" si="0"/>
        <v>14125.3</v>
      </c>
      <c r="I47" s="4">
        <f t="shared" si="1"/>
        <v>1432.2</v>
      </c>
      <c r="J47" s="4">
        <f t="shared" si="2"/>
        <v>1072.070588235294</v>
      </c>
      <c r="K47" s="22">
        <f t="shared" si="3"/>
        <v>35.48738787848754</v>
      </c>
    </row>
    <row r="48" spans="1:11" ht="12.75">
      <c r="A48" s="1">
        <v>42</v>
      </c>
      <c r="B48" s="2" t="s">
        <v>37</v>
      </c>
      <c r="C48" s="3">
        <v>20245307</v>
      </c>
      <c r="D48" s="19" t="s">
        <v>127</v>
      </c>
      <c r="E48" s="20" t="s">
        <v>133</v>
      </c>
      <c r="F48" s="4">
        <v>5716.2</v>
      </c>
      <c r="G48" s="4">
        <v>12240.94</v>
      </c>
      <c r="H48" s="21">
        <f t="shared" si="0"/>
        <v>17957.14</v>
      </c>
      <c r="I48" s="4">
        <f t="shared" si="1"/>
        <v>1633.2</v>
      </c>
      <c r="J48" s="4">
        <f t="shared" si="2"/>
        <v>1440.1105882352942</v>
      </c>
      <c r="K48" s="22">
        <f t="shared" si="3"/>
        <v>31.83246329872129</v>
      </c>
    </row>
    <row r="49" spans="1:11" ht="12.75">
      <c r="A49" s="1">
        <v>43</v>
      </c>
      <c r="B49" s="10" t="s">
        <v>87</v>
      </c>
      <c r="C49" s="10">
        <v>29565887</v>
      </c>
      <c r="D49" s="27" t="s">
        <v>162</v>
      </c>
      <c r="E49" s="20" t="s">
        <v>148</v>
      </c>
      <c r="F49" s="11">
        <v>11430.3</v>
      </c>
      <c r="G49" s="11">
        <v>10502.26</v>
      </c>
      <c r="H49" s="21">
        <f t="shared" si="0"/>
        <v>21932.559999999998</v>
      </c>
      <c r="I49" s="4">
        <f t="shared" si="1"/>
        <v>3265.7999999999997</v>
      </c>
      <c r="J49" s="4">
        <f t="shared" si="2"/>
        <v>1235.56</v>
      </c>
      <c r="K49" s="28">
        <f t="shared" si="3"/>
        <v>52.115667300123654</v>
      </c>
    </row>
    <row r="50" spans="1:11" ht="12.75">
      <c r="A50" s="1">
        <v>44</v>
      </c>
      <c r="B50" s="2" t="s">
        <v>38</v>
      </c>
      <c r="C50" s="3">
        <v>19370004</v>
      </c>
      <c r="D50" s="19" t="s">
        <v>163</v>
      </c>
      <c r="E50" s="20" t="s">
        <v>136</v>
      </c>
      <c r="F50" s="4">
        <v>14158.2</v>
      </c>
      <c r="G50" s="4">
        <v>13088.47</v>
      </c>
      <c r="H50" s="21">
        <f t="shared" si="0"/>
        <v>27246.67</v>
      </c>
      <c r="I50" s="4">
        <f t="shared" si="1"/>
        <v>4045.2000000000003</v>
      </c>
      <c r="J50" s="4">
        <f t="shared" si="2"/>
        <v>1539.82</v>
      </c>
      <c r="K50" s="22">
        <f t="shared" si="3"/>
        <v>51.963047227422656</v>
      </c>
    </row>
    <row r="51" spans="1:11" ht="12.75">
      <c r="A51" s="1">
        <v>45</v>
      </c>
      <c r="B51" s="2" t="s">
        <v>39</v>
      </c>
      <c r="C51" s="3">
        <v>20451722</v>
      </c>
      <c r="D51" s="19" t="s">
        <v>158</v>
      </c>
      <c r="E51" s="20" t="s">
        <v>136</v>
      </c>
      <c r="F51" s="4">
        <v>12259.8</v>
      </c>
      <c r="G51" s="4">
        <v>17671.93</v>
      </c>
      <c r="H51" s="21">
        <f t="shared" si="0"/>
        <v>29931.73</v>
      </c>
      <c r="I51" s="4">
        <f t="shared" si="1"/>
        <v>3502.7999999999997</v>
      </c>
      <c r="J51" s="4">
        <f t="shared" si="2"/>
        <v>2079.050588235294</v>
      </c>
      <c r="K51" s="22">
        <f t="shared" si="3"/>
        <v>40.95920950776985</v>
      </c>
    </row>
    <row r="52" spans="1:11" ht="12.75">
      <c r="A52" s="1">
        <v>46</v>
      </c>
      <c r="B52" s="2" t="s">
        <v>40</v>
      </c>
      <c r="C52" s="3">
        <v>19476715</v>
      </c>
      <c r="D52" s="19" t="s">
        <v>110</v>
      </c>
      <c r="E52" s="20" t="s">
        <v>136</v>
      </c>
      <c r="F52" s="4">
        <v>12879.3</v>
      </c>
      <c r="G52" s="4">
        <v>13264.42</v>
      </c>
      <c r="H52" s="21">
        <f t="shared" si="0"/>
        <v>26143.72</v>
      </c>
      <c r="I52" s="4">
        <f t="shared" si="1"/>
        <v>3679.7999999999997</v>
      </c>
      <c r="J52" s="4">
        <f t="shared" si="2"/>
        <v>1560.52</v>
      </c>
      <c r="K52" s="22">
        <f t="shared" si="3"/>
        <v>49.26345600396577</v>
      </c>
    </row>
    <row r="53" spans="1:11" ht="12.75">
      <c r="A53" s="1">
        <v>47</v>
      </c>
      <c r="B53" s="2" t="s">
        <v>41</v>
      </c>
      <c r="C53" s="3">
        <v>19260311</v>
      </c>
      <c r="D53" s="19" t="s">
        <v>164</v>
      </c>
      <c r="E53" s="20" t="s">
        <v>147</v>
      </c>
      <c r="F53" s="4">
        <v>12633.6</v>
      </c>
      <c r="G53" s="4">
        <v>14821.37</v>
      </c>
      <c r="H53" s="21">
        <f t="shared" si="0"/>
        <v>27454.97</v>
      </c>
      <c r="I53" s="4">
        <f t="shared" si="1"/>
        <v>3609.6</v>
      </c>
      <c r="J53" s="4">
        <f t="shared" si="2"/>
        <v>1743.6905882352942</v>
      </c>
      <c r="K53" s="22">
        <f t="shared" si="3"/>
        <v>46.01571227358835</v>
      </c>
    </row>
    <row r="54" spans="1:11" ht="12.75">
      <c r="A54" s="1">
        <v>48</v>
      </c>
      <c r="B54" s="2" t="s">
        <v>42</v>
      </c>
      <c r="C54" s="3">
        <v>19478279</v>
      </c>
      <c r="D54" s="19" t="s">
        <v>117</v>
      </c>
      <c r="E54" s="20" t="s">
        <v>136</v>
      </c>
      <c r="F54" s="4">
        <v>11635.75</v>
      </c>
      <c r="G54" s="4">
        <v>15117.68</v>
      </c>
      <c r="H54" s="21">
        <f t="shared" si="0"/>
        <v>26753.43</v>
      </c>
      <c r="I54" s="4">
        <f t="shared" si="1"/>
        <v>3324.5</v>
      </c>
      <c r="J54" s="4">
        <f t="shared" si="2"/>
        <v>1778.550588235294</v>
      </c>
      <c r="K54" s="22">
        <f t="shared" si="3"/>
        <v>43.49255403886529</v>
      </c>
    </row>
    <row r="55" spans="1:11" ht="12.75">
      <c r="A55" s="1">
        <v>49</v>
      </c>
      <c r="B55" s="2" t="s">
        <v>43</v>
      </c>
      <c r="C55" s="3">
        <v>19252416</v>
      </c>
      <c r="D55" s="19" t="s">
        <v>119</v>
      </c>
      <c r="E55" s="20" t="s">
        <v>152</v>
      </c>
      <c r="F55" s="4">
        <v>8200.5</v>
      </c>
      <c r="G55" s="4">
        <v>8094.13</v>
      </c>
      <c r="H55" s="21">
        <f t="shared" si="0"/>
        <v>16294.630000000001</v>
      </c>
      <c r="I55" s="4">
        <f t="shared" si="1"/>
        <v>2343</v>
      </c>
      <c r="J55" s="4">
        <f t="shared" si="2"/>
        <v>952.2505882352941</v>
      </c>
      <c r="K55" s="22">
        <f t="shared" si="3"/>
        <v>50.326395873978115</v>
      </c>
    </row>
    <row r="56" spans="1:11" ht="12.75">
      <c r="A56" s="1">
        <v>50</v>
      </c>
      <c r="B56" s="2" t="s">
        <v>82</v>
      </c>
      <c r="C56" s="7">
        <v>24889220</v>
      </c>
      <c r="D56" s="19" t="s">
        <v>124</v>
      </c>
      <c r="E56" s="20" t="s">
        <v>134</v>
      </c>
      <c r="F56" s="4">
        <v>11153.1</v>
      </c>
      <c r="G56" s="4">
        <v>17830.03</v>
      </c>
      <c r="H56" s="21">
        <f t="shared" si="0"/>
        <v>28983.129999999997</v>
      </c>
      <c r="I56" s="4">
        <f t="shared" si="1"/>
        <v>3186.6</v>
      </c>
      <c r="J56" s="4">
        <f t="shared" si="2"/>
        <v>2097.650588235294</v>
      </c>
      <c r="K56" s="22">
        <f t="shared" si="3"/>
        <v>38.4813510480062</v>
      </c>
    </row>
    <row r="57" spans="1:11" ht="12.75">
      <c r="A57" s="1">
        <v>51</v>
      </c>
      <c r="B57" s="2" t="s">
        <v>44</v>
      </c>
      <c r="C57" s="3">
        <v>19477028</v>
      </c>
      <c r="D57" s="19" t="s">
        <v>165</v>
      </c>
      <c r="E57" s="20" t="s">
        <v>152</v>
      </c>
      <c r="F57" s="4">
        <v>6487.25</v>
      </c>
      <c r="G57" s="4">
        <v>8027.83</v>
      </c>
      <c r="H57" s="21">
        <f t="shared" si="0"/>
        <v>14515.08</v>
      </c>
      <c r="I57" s="4">
        <f t="shared" si="1"/>
        <v>1853.5</v>
      </c>
      <c r="J57" s="4">
        <f t="shared" si="2"/>
        <v>944.4505882352942</v>
      </c>
      <c r="K57" s="22">
        <f t="shared" si="3"/>
        <v>44.69317427117178</v>
      </c>
    </row>
    <row r="58" spans="1:11" ht="12.75">
      <c r="A58" s="1">
        <v>52</v>
      </c>
      <c r="B58" s="2" t="s">
        <v>45</v>
      </c>
      <c r="C58" s="3">
        <v>19317400</v>
      </c>
      <c r="D58" s="19" t="s">
        <v>158</v>
      </c>
      <c r="E58" s="20" t="s">
        <v>133</v>
      </c>
      <c r="F58" s="4">
        <v>12436.2</v>
      </c>
      <c r="G58" s="4">
        <v>15519.9</v>
      </c>
      <c r="H58" s="21">
        <f t="shared" si="0"/>
        <v>27956.1</v>
      </c>
      <c r="I58" s="4">
        <f t="shared" si="1"/>
        <v>3553.2000000000003</v>
      </c>
      <c r="J58" s="4">
        <f t="shared" si="2"/>
        <v>1825.870588235294</v>
      </c>
      <c r="K58" s="22">
        <f t="shared" si="3"/>
        <v>44.48474572633522</v>
      </c>
    </row>
    <row r="59" spans="1:11" ht="12.75">
      <c r="A59" s="1">
        <v>53</v>
      </c>
      <c r="B59" s="2" t="s">
        <v>46</v>
      </c>
      <c r="C59" s="3">
        <v>19370110</v>
      </c>
      <c r="D59" s="19" t="s">
        <v>121</v>
      </c>
      <c r="E59" s="20" t="s">
        <v>147</v>
      </c>
      <c r="F59" s="4">
        <v>12417.3</v>
      </c>
      <c r="G59" s="4">
        <v>15956.8</v>
      </c>
      <c r="H59" s="21">
        <f t="shared" si="0"/>
        <v>28374.1</v>
      </c>
      <c r="I59" s="4">
        <f t="shared" si="1"/>
        <v>3547.7999999999997</v>
      </c>
      <c r="J59" s="4">
        <f t="shared" si="2"/>
        <v>1877.270588235294</v>
      </c>
      <c r="K59" s="22">
        <f t="shared" si="3"/>
        <v>43.76279776274843</v>
      </c>
    </row>
    <row r="60" spans="1:11" ht="12.75">
      <c r="A60" s="1">
        <v>54</v>
      </c>
      <c r="B60" s="8" t="s">
        <v>89</v>
      </c>
      <c r="C60" s="8">
        <v>31392079</v>
      </c>
      <c r="D60" s="19" t="s">
        <v>166</v>
      </c>
      <c r="E60" s="20" t="s">
        <v>148</v>
      </c>
      <c r="F60" s="4">
        <v>16898.7</v>
      </c>
      <c r="G60" s="4">
        <v>19822.09</v>
      </c>
      <c r="H60" s="21">
        <f t="shared" si="0"/>
        <v>36720.79</v>
      </c>
      <c r="I60" s="4">
        <f t="shared" si="1"/>
        <v>4828.2</v>
      </c>
      <c r="J60" s="4">
        <f t="shared" si="2"/>
        <v>2332.010588235294</v>
      </c>
      <c r="K60" s="22">
        <f t="shared" si="3"/>
        <v>46.01943476706247</v>
      </c>
    </row>
    <row r="61" spans="1:11" ht="12.75">
      <c r="A61" s="1">
        <v>55</v>
      </c>
      <c r="B61" s="2" t="s">
        <v>47</v>
      </c>
      <c r="C61" s="3">
        <v>20335302</v>
      </c>
      <c r="D61" s="19" t="s">
        <v>150</v>
      </c>
      <c r="E61" s="20" t="s">
        <v>134</v>
      </c>
      <c r="F61" s="4">
        <v>9989</v>
      </c>
      <c r="G61" s="4">
        <v>15400.22</v>
      </c>
      <c r="H61" s="21">
        <f t="shared" si="0"/>
        <v>25389.22</v>
      </c>
      <c r="I61" s="4">
        <f t="shared" si="1"/>
        <v>2854</v>
      </c>
      <c r="J61" s="4">
        <f t="shared" si="2"/>
        <v>1811.790588235294</v>
      </c>
      <c r="K61" s="22">
        <f t="shared" si="3"/>
        <v>39.34346939370331</v>
      </c>
    </row>
    <row r="62" spans="1:11" ht="12.75">
      <c r="A62" s="1">
        <v>56</v>
      </c>
      <c r="B62" s="2" t="s">
        <v>48</v>
      </c>
      <c r="C62" s="3">
        <v>19640795</v>
      </c>
      <c r="D62" s="19" t="s">
        <v>167</v>
      </c>
      <c r="E62" s="20" t="s">
        <v>168</v>
      </c>
      <c r="F62" s="4">
        <v>16390.5</v>
      </c>
      <c r="G62" s="4">
        <v>14408.1</v>
      </c>
      <c r="H62" s="21">
        <f t="shared" si="0"/>
        <v>30798.6</v>
      </c>
      <c r="I62" s="4">
        <f t="shared" si="1"/>
        <v>4683</v>
      </c>
      <c r="J62" s="4">
        <f t="shared" si="2"/>
        <v>1695.070588235294</v>
      </c>
      <c r="K62" s="22">
        <f t="shared" si="3"/>
        <v>53.218328105823</v>
      </c>
    </row>
    <row r="63" spans="1:11" ht="12.75">
      <c r="A63" s="1">
        <v>57</v>
      </c>
      <c r="B63" s="2" t="s">
        <v>49</v>
      </c>
      <c r="C63" s="3">
        <v>37825970</v>
      </c>
      <c r="D63" s="19" t="s">
        <v>113</v>
      </c>
      <c r="E63" s="20" t="s">
        <v>134</v>
      </c>
      <c r="F63" s="4">
        <v>15344.7</v>
      </c>
      <c r="G63" s="4">
        <v>12537.84</v>
      </c>
      <c r="H63" s="21">
        <f t="shared" si="0"/>
        <v>27882.54</v>
      </c>
      <c r="I63" s="4">
        <f t="shared" si="1"/>
        <v>4384.2</v>
      </c>
      <c r="J63" s="4">
        <f t="shared" si="2"/>
        <v>1475.04</v>
      </c>
      <c r="K63" s="22">
        <f t="shared" si="3"/>
        <v>55.03336496603251</v>
      </c>
    </row>
    <row r="64" spans="1:11" ht="12.75">
      <c r="A64" s="1">
        <v>58</v>
      </c>
      <c r="B64" s="2" t="s">
        <v>50</v>
      </c>
      <c r="C64" s="3">
        <v>19640744</v>
      </c>
      <c r="D64" s="19" t="s">
        <v>169</v>
      </c>
      <c r="E64" s="20" t="s">
        <v>148</v>
      </c>
      <c r="F64" s="4">
        <v>7873.25</v>
      </c>
      <c r="G64" s="4">
        <v>10151.81</v>
      </c>
      <c r="H64" s="21">
        <f t="shared" si="0"/>
        <v>18025.059999999998</v>
      </c>
      <c r="I64" s="4">
        <f t="shared" si="1"/>
        <v>2249.5</v>
      </c>
      <c r="J64" s="4">
        <f t="shared" si="2"/>
        <v>1194.330588235294</v>
      </c>
      <c r="K64" s="22">
        <f t="shared" si="3"/>
        <v>43.679466254203874</v>
      </c>
    </row>
    <row r="65" spans="1:11" ht="12.75">
      <c r="A65" s="1">
        <v>59</v>
      </c>
      <c r="B65" s="2" t="s">
        <v>51</v>
      </c>
      <c r="C65" s="3">
        <v>20335337</v>
      </c>
      <c r="D65" s="19" t="s">
        <v>121</v>
      </c>
      <c r="E65" s="20" t="s">
        <v>147</v>
      </c>
      <c r="F65" s="4">
        <v>7931</v>
      </c>
      <c r="G65" s="4">
        <v>11842.29</v>
      </c>
      <c r="H65" s="21">
        <f t="shared" si="0"/>
        <v>19773.29</v>
      </c>
      <c r="I65" s="4">
        <f t="shared" si="1"/>
        <v>2266</v>
      </c>
      <c r="J65" s="4">
        <f t="shared" si="2"/>
        <v>1393.2105882352942</v>
      </c>
      <c r="K65" s="22">
        <f t="shared" si="3"/>
        <v>40.109663085910334</v>
      </c>
    </row>
    <row r="66" spans="1:11" ht="12.75">
      <c r="A66" s="1">
        <v>60</v>
      </c>
      <c r="B66" s="8" t="s">
        <v>85</v>
      </c>
      <c r="C66" s="8">
        <v>27233024</v>
      </c>
      <c r="D66" s="19" t="s">
        <v>170</v>
      </c>
      <c r="E66" s="20" t="s">
        <v>133</v>
      </c>
      <c r="F66" s="16">
        <v>13626.9</v>
      </c>
      <c r="G66" s="16">
        <v>11782.62</v>
      </c>
      <c r="H66" s="21">
        <f t="shared" si="0"/>
        <v>25409.52</v>
      </c>
      <c r="I66" s="16">
        <f t="shared" si="1"/>
        <v>3893.4</v>
      </c>
      <c r="J66" s="16">
        <f t="shared" si="2"/>
        <v>1386.1905882352942</v>
      </c>
      <c r="K66" s="29">
        <f t="shared" si="3"/>
        <v>53.629112238247714</v>
      </c>
    </row>
    <row r="67" spans="1:11" ht="12.75">
      <c r="A67" s="1">
        <v>61</v>
      </c>
      <c r="B67" s="2" t="s">
        <v>52</v>
      </c>
      <c r="C67" s="3">
        <v>19371107</v>
      </c>
      <c r="D67" s="19" t="s">
        <v>171</v>
      </c>
      <c r="E67" s="20" t="s">
        <v>136</v>
      </c>
      <c r="F67" s="4">
        <v>6928.25</v>
      </c>
      <c r="G67" s="4">
        <v>6184.43</v>
      </c>
      <c r="H67" s="21">
        <f t="shared" si="0"/>
        <v>13112.68</v>
      </c>
      <c r="I67" s="4">
        <f t="shared" si="1"/>
        <v>1979.5</v>
      </c>
      <c r="J67" s="4">
        <f t="shared" si="2"/>
        <v>727.58</v>
      </c>
      <c r="K67" s="22">
        <f t="shared" si="3"/>
        <v>52.83626230488352</v>
      </c>
    </row>
    <row r="68" spans="1:11" ht="12.75">
      <c r="A68" s="1">
        <v>62</v>
      </c>
      <c r="B68" s="2" t="s">
        <v>53</v>
      </c>
      <c r="C68" s="3">
        <v>35797563</v>
      </c>
      <c r="D68" s="19" t="s">
        <v>172</v>
      </c>
      <c r="E68" s="20" t="s">
        <v>134</v>
      </c>
      <c r="F68" s="4">
        <v>12539.1</v>
      </c>
      <c r="G68" s="4">
        <v>16077.33</v>
      </c>
      <c r="H68" s="21">
        <f t="shared" si="0"/>
        <v>28616.43</v>
      </c>
      <c r="I68" s="4">
        <f t="shared" si="1"/>
        <v>3582.6</v>
      </c>
      <c r="J68" s="4">
        <f t="shared" si="2"/>
        <v>1891.4505882352942</v>
      </c>
      <c r="K68" s="22">
        <f t="shared" si="3"/>
        <v>43.81783471942517</v>
      </c>
    </row>
    <row r="69" spans="1:11" ht="12.75">
      <c r="A69" s="1">
        <v>63</v>
      </c>
      <c r="B69" s="2" t="s">
        <v>54</v>
      </c>
      <c r="C69" s="3">
        <v>19414640</v>
      </c>
      <c r="D69" s="19" t="s">
        <v>124</v>
      </c>
      <c r="E69" s="20" t="s">
        <v>147</v>
      </c>
      <c r="F69" s="4">
        <v>5241.25</v>
      </c>
      <c r="G69" s="4">
        <v>8041.26</v>
      </c>
      <c r="H69" s="21">
        <f t="shared" si="0"/>
        <v>13282.51</v>
      </c>
      <c r="I69" s="4">
        <f t="shared" si="1"/>
        <v>1497.5</v>
      </c>
      <c r="J69" s="4">
        <f t="shared" si="2"/>
        <v>946.0305882352941</v>
      </c>
      <c r="K69" s="22">
        <f t="shared" si="3"/>
        <v>39.459785838670555</v>
      </c>
    </row>
    <row r="70" spans="1:11" ht="12.75">
      <c r="A70" s="5">
        <v>64</v>
      </c>
      <c r="B70" s="12" t="s">
        <v>55</v>
      </c>
      <c r="C70" s="13">
        <v>19476537</v>
      </c>
      <c r="D70" s="23"/>
      <c r="E70" s="24"/>
      <c r="F70" s="6">
        <v>0</v>
      </c>
      <c r="G70" s="6">
        <v>0</v>
      </c>
      <c r="H70" s="25">
        <f t="shared" si="0"/>
        <v>0</v>
      </c>
      <c r="I70" s="6">
        <f t="shared" si="1"/>
        <v>0</v>
      </c>
      <c r="J70" s="6">
        <f t="shared" si="2"/>
        <v>0</v>
      </c>
      <c r="K70" s="26" t="e">
        <f t="shared" si="3"/>
        <v>#DIV/0!</v>
      </c>
    </row>
    <row r="71" spans="1:11" ht="12.75">
      <c r="A71" s="5">
        <v>65</v>
      </c>
      <c r="B71" s="12" t="s">
        <v>56</v>
      </c>
      <c r="C71" s="13">
        <v>19414488</v>
      </c>
      <c r="D71" s="23"/>
      <c r="E71" s="24"/>
      <c r="F71" s="6">
        <v>0</v>
      </c>
      <c r="G71" s="6">
        <v>0</v>
      </c>
      <c r="H71" s="25">
        <f t="shared" si="0"/>
        <v>0</v>
      </c>
      <c r="I71" s="6">
        <f t="shared" si="1"/>
        <v>0</v>
      </c>
      <c r="J71" s="6">
        <f t="shared" si="2"/>
        <v>0</v>
      </c>
      <c r="K71" s="26" t="e">
        <f t="shared" si="3"/>
        <v>#DIV/0!</v>
      </c>
    </row>
    <row r="72" spans="1:11" ht="12.75">
      <c r="A72" s="5">
        <v>66</v>
      </c>
      <c r="B72" s="12" t="s">
        <v>57</v>
      </c>
      <c r="C72" s="13">
        <v>19414500</v>
      </c>
      <c r="D72" s="23"/>
      <c r="E72" s="24"/>
      <c r="F72" s="6">
        <v>0</v>
      </c>
      <c r="G72" s="6">
        <v>0</v>
      </c>
      <c r="H72" s="25">
        <f t="shared" si="0"/>
        <v>0</v>
      </c>
      <c r="I72" s="6">
        <f t="shared" si="1"/>
        <v>0</v>
      </c>
      <c r="J72" s="6">
        <f aca="true" t="shared" si="4" ref="J72:J101">G72/8.5</f>
        <v>0</v>
      </c>
      <c r="K72" s="26" t="e">
        <f t="shared" si="3"/>
        <v>#DIV/0!</v>
      </c>
    </row>
    <row r="73" spans="1:11" ht="12.75">
      <c r="A73" s="1">
        <v>67</v>
      </c>
      <c r="B73" s="2" t="s">
        <v>58</v>
      </c>
      <c r="C73" s="3">
        <v>35566585</v>
      </c>
      <c r="D73" s="19" t="s">
        <v>123</v>
      </c>
      <c r="E73" s="20" t="s">
        <v>136</v>
      </c>
      <c r="F73" s="4">
        <v>14391.3</v>
      </c>
      <c r="G73" s="4">
        <v>16772.97</v>
      </c>
      <c r="H73" s="21">
        <f t="shared" si="0"/>
        <v>31164.27</v>
      </c>
      <c r="I73" s="4">
        <f t="shared" si="1"/>
        <v>4111.8</v>
      </c>
      <c r="J73" s="4">
        <f t="shared" si="4"/>
        <v>1973.2905882352943</v>
      </c>
      <c r="K73" s="22">
        <f t="shared" si="3"/>
        <v>46.17884519675898</v>
      </c>
    </row>
    <row r="74" spans="1:11" ht="12.75">
      <c r="A74" s="1">
        <v>68</v>
      </c>
      <c r="B74" s="2" t="s">
        <v>59</v>
      </c>
      <c r="C74" s="3">
        <v>35784687</v>
      </c>
      <c r="D74" s="19" t="s">
        <v>109</v>
      </c>
      <c r="E74" s="20" t="s">
        <v>136</v>
      </c>
      <c r="F74" s="4">
        <v>7356.3</v>
      </c>
      <c r="G74" s="4">
        <v>8641.87</v>
      </c>
      <c r="H74" s="21">
        <f t="shared" si="0"/>
        <v>15998.170000000002</v>
      </c>
      <c r="I74" s="4">
        <f t="shared" si="1"/>
        <v>2101.8</v>
      </c>
      <c r="J74" s="4">
        <f t="shared" si="4"/>
        <v>1016.6905882352942</v>
      </c>
      <c r="K74" s="22">
        <f t="shared" si="3"/>
        <v>45.98213420659987</v>
      </c>
    </row>
    <row r="75" spans="1:11" ht="12.75">
      <c r="A75" s="1">
        <v>69</v>
      </c>
      <c r="B75" s="2" t="s">
        <v>60</v>
      </c>
      <c r="C75" s="3">
        <v>35784695</v>
      </c>
      <c r="D75" s="19" t="s">
        <v>110</v>
      </c>
      <c r="E75" s="20" t="s">
        <v>136</v>
      </c>
      <c r="F75" s="4">
        <v>5976.6</v>
      </c>
      <c r="G75" s="4">
        <v>9309.03</v>
      </c>
      <c r="H75" s="21">
        <f t="shared" si="0"/>
        <v>15285.630000000001</v>
      </c>
      <c r="I75" s="4">
        <f t="shared" si="1"/>
        <v>1707.6000000000001</v>
      </c>
      <c r="J75" s="4">
        <f t="shared" si="4"/>
        <v>1095.18</v>
      </c>
      <c r="K75" s="22">
        <f t="shared" si="3"/>
        <v>39.0994679316456</v>
      </c>
    </row>
    <row r="76" spans="1:11" ht="12.75">
      <c r="A76" s="1">
        <v>70</v>
      </c>
      <c r="B76" s="2" t="s">
        <v>61</v>
      </c>
      <c r="C76" s="3">
        <v>20570197</v>
      </c>
      <c r="D76" s="19" t="s">
        <v>164</v>
      </c>
      <c r="E76" s="20" t="s">
        <v>136</v>
      </c>
      <c r="F76" s="4">
        <v>15962.1</v>
      </c>
      <c r="G76" s="4">
        <v>13530.98</v>
      </c>
      <c r="H76" s="21">
        <f t="shared" si="0"/>
        <v>29493.08</v>
      </c>
      <c r="I76" s="4">
        <f t="shared" si="1"/>
        <v>4560.6</v>
      </c>
      <c r="J76" s="4">
        <f t="shared" si="4"/>
        <v>1591.8799999999999</v>
      </c>
      <c r="K76" s="22">
        <f t="shared" si="3"/>
        <v>54.12150918113672</v>
      </c>
    </row>
    <row r="77" spans="1:11" ht="12.75">
      <c r="A77" s="1">
        <v>71</v>
      </c>
      <c r="B77" s="2" t="s">
        <v>62</v>
      </c>
      <c r="C77" s="3">
        <v>19287287</v>
      </c>
      <c r="D77" s="19" t="s">
        <v>158</v>
      </c>
      <c r="E77" s="20" t="s">
        <v>136</v>
      </c>
      <c r="F77" s="4">
        <v>15222.9</v>
      </c>
      <c r="G77" s="4">
        <v>15153.63</v>
      </c>
      <c r="H77" s="21">
        <f t="shared" si="0"/>
        <v>30376.53</v>
      </c>
      <c r="I77" s="4">
        <f t="shared" si="1"/>
        <v>4349.4</v>
      </c>
      <c r="J77" s="4">
        <f t="shared" si="4"/>
        <v>1782.78</v>
      </c>
      <c r="K77" s="22">
        <f t="shared" si="3"/>
        <v>50.114018948181375</v>
      </c>
    </row>
    <row r="78" spans="1:11" ht="12.75">
      <c r="A78" s="1">
        <v>72</v>
      </c>
      <c r="B78" s="2" t="s">
        <v>63</v>
      </c>
      <c r="C78" s="3">
        <v>19252220</v>
      </c>
      <c r="D78" s="19" t="s">
        <v>124</v>
      </c>
      <c r="E78" s="20" t="s">
        <v>136</v>
      </c>
      <c r="F78" s="4">
        <v>13545</v>
      </c>
      <c r="G78" s="4">
        <v>18349.29</v>
      </c>
      <c r="H78" s="21">
        <f t="shared" si="0"/>
        <v>31894.29</v>
      </c>
      <c r="I78" s="4">
        <f t="shared" si="1"/>
        <v>3870</v>
      </c>
      <c r="J78" s="4">
        <f t="shared" si="4"/>
        <v>2158.7400000000002</v>
      </c>
      <c r="K78" s="22">
        <f t="shared" si="3"/>
        <v>42.46841676049224</v>
      </c>
    </row>
    <row r="79" spans="1:11" ht="12.75">
      <c r="A79" s="1">
        <v>73</v>
      </c>
      <c r="B79" s="2" t="s">
        <v>64</v>
      </c>
      <c r="C79" s="3">
        <v>20244697</v>
      </c>
      <c r="D79" s="19" t="s">
        <v>173</v>
      </c>
      <c r="E79" s="20" t="s">
        <v>148</v>
      </c>
      <c r="F79" s="4">
        <v>8277.5</v>
      </c>
      <c r="G79" s="4">
        <v>10856.29</v>
      </c>
      <c r="H79" s="21">
        <f t="shared" si="0"/>
        <v>19133.79</v>
      </c>
      <c r="I79" s="4">
        <f t="shared" si="1"/>
        <v>2365</v>
      </c>
      <c r="J79" s="4">
        <f t="shared" si="4"/>
        <v>1277.2105882352942</v>
      </c>
      <c r="K79" s="22">
        <f t="shared" si="3"/>
        <v>43.261162582008055</v>
      </c>
    </row>
    <row r="80" spans="1:11" ht="12.75">
      <c r="A80" s="1">
        <v>74</v>
      </c>
      <c r="B80" s="2" t="s">
        <v>65</v>
      </c>
      <c r="C80" s="3">
        <v>19574721</v>
      </c>
      <c r="D80" s="19" t="s">
        <v>174</v>
      </c>
      <c r="E80" s="20" t="s">
        <v>136</v>
      </c>
      <c r="F80" s="4">
        <v>4625.78</v>
      </c>
      <c r="G80" s="4">
        <v>8468.98</v>
      </c>
      <c r="H80" s="21">
        <f aca="true" t="shared" si="5" ref="H80:H99">F80+G80</f>
        <v>13094.759999999998</v>
      </c>
      <c r="I80" s="4">
        <f aca="true" t="shared" si="6" ref="I80:I101">F80/3.5</f>
        <v>1321.6514285714286</v>
      </c>
      <c r="J80" s="4">
        <f t="shared" si="4"/>
        <v>996.350588235294</v>
      </c>
      <c r="K80" s="22">
        <f aca="true" t="shared" si="7" ref="K80:K102">F80*100/H80</f>
        <v>35.3254278810761</v>
      </c>
    </row>
    <row r="81" spans="1:11" ht="12.75">
      <c r="A81" s="1">
        <v>75</v>
      </c>
      <c r="B81" s="2" t="s">
        <v>66</v>
      </c>
      <c r="C81" s="3">
        <v>20381694</v>
      </c>
      <c r="D81" s="19" t="s">
        <v>175</v>
      </c>
      <c r="E81" s="20" t="s">
        <v>133</v>
      </c>
      <c r="F81" s="4">
        <v>17665.2</v>
      </c>
      <c r="G81" s="4">
        <v>16897.07</v>
      </c>
      <c r="H81" s="21">
        <f t="shared" si="5"/>
        <v>34562.270000000004</v>
      </c>
      <c r="I81" s="4">
        <f t="shared" si="6"/>
        <v>5047.2</v>
      </c>
      <c r="J81" s="4">
        <f t="shared" si="4"/>
        <v>1987.890588235294</v>
      </c>
      <c r="K81" s="22">
        <f t="shared" si="7"/>
        <v>51.111226201288275</v>
      </c>
    </row>
    <row r="82" spans="1:11" ht="12.75">
      <c r="A82" s="1">
        <v>76</v>
      </c>
      <c r="B82" s="2" t="s">
        <v>67</v>
      </c>
      <c r="C82" s="3">
        <v>19266250</v>
      </c>
      <c r="D82" s="19" t="s">
        <v>176</v>
      </c>
      <c r="E82" s="20" t="s">
        <v>136</v>
      </c>
      <c r="F82" s="4">
        <v>8089.2</v>
      </c>
      <c r="G82" s="4">
        <v>7108.72</v>
      </c>
      <c r="H82" s="21">
        <f t="shared" si="5"/>
        <v>15197.92</v>
      </c>
      <c r="I82" s="4">
        <f t="shared" si="6"/>
        <v>2311.2</v>
      </c>
      <c r="J82" s="4">
        <f t="shared" si="4"/>
        <v>836.32</v>
      </c>
      <c r="K82" s="22">
        <f t="shared" si="7"/>
        <v>53.22570457009907</v>
      </c>
    </row>
    <row r="83" spans="1:11" ht="12.75">
      <c r="A83" s="1">
        <v>77</v>
      </c>
      <c r="B83" s="2" t="s">
        <v>68</v>
      </c>
      <c r="C83" s="3">
        <v>19641065</v>
      </c>
      <c r="D83" s="19" t="s">
        <v>130</v>
      </c>
      <c r="E83" s="20" t="s">
        <v>147</v>
      </c>
      <c r="F83" s="4">
        <v>16614.5</v>
      </c>
      <c r="G83" s="4">
        <v>14697.1</v>
      </c>
      <c r="H83" s="21">
        <f t="shared" si="5"/>
        <v>31311.6</v>
      </c>
      <c r="I83" s="4">
        <f t="shared" si="6"/>
        <v>4747</v>
      </c>
      <c r="J83" s="4">
        <f t="shared" si="4"/>
        <v>1729.070588235294</v>
      </c>
      <c r="K83" s="22">
        <f t="shared" si="7"/>
        <v>53.061804570829985</v>
      </c>
    </row>
    <row r="84" spans="1:11" ht="12.75">
      <c r="A84" s="1">
        <v>78</v>
      </c>
      <c r="B84" s="2" t="s">
        <v>69</v>
      </c>
      <c r="C84" s="3">
        <v>20244891</v>
      </c>
      <c r="D84" s="19" t="s">
        <v>177</v>
      </c>
      <c r="E84" s="20" t="s">
        <v>147</v>
      </c>
      <c r="F84" s="4">
        <v>8305.5</v>
      </c>
      <c r="G84" s="4">
        <v>8541.48</v>
      </c>
      <c r="H84" s="21">
        <f t="shared" si="5"/>
        <v>16846.98</v>
      </c>
      <c r="I84" s="4">
        <f t="shared" si="6"/>
        <v>2373</v>
      </c>
      <c r="J84" s="4">
        <f t="shared" si="4"/>
        <v>1004.88</v>
      </c>
      <c r="K84" s="22">
        <f t="shared" si="7"/>
        <v>49.299637086290836</v>
      </c>
    </row>
    <row r="85" spans="1:11" ht="12.75">
      <c r="A85" s="1">
        <v>79</v>
      </c>
      <c r="B85" s="2" t="s">
        <v>70</v>
      </c>
      <c r="C85" s="3">
        <v>19370586</v>
      </c>
      <c r="D85" s="19" t="s">
        <v>178</v>
      </c>
      <c r="E85" s="20" t="s">
        <v>147</v>
      </c>
      <c r="F85" s="4">
        <v>12205.2</v>
      </c>
      <c r="G85" s="4">
        <v>12536.65</v>
      </c>
      <c r="H85" s="21">
        <f t="shared" si="5"/>
        <v>24741.85</v>
      </c>
      <c r="I85" s="4">
        <f t="shared" si="6"/>
        <v>3487.2000000000003</v>
      </c>
      <c r="J85" s="4">
        <f t="shared" si="4"/>
        <v>1474.8999999999999</v>
      </c>
      <c r="K85" s="22">
        <f t="shared" si="7"/>
        <v>49.33018347455829</v>
      </c>
    </row>
    <row r="86" spans="1:11" ht="12.75">
      <c r="A86" s="1">
        <v>80</v>
      </c>
      <c r="B86" s="2" t="s">
        <v>71</v>
      </c>
      <c r="C86" s="3">
        <v>20869017</v>
      </c>
      <c r="D86" s="19" t="s">
        <v>179</v>
      </c>
      <c r="E86" s="20" t="s">
        <v>134</v>
      </c>
      <c r="F86" s="4">
        <v>10653.3</v>
      </c>
      <c r="G86" s="4">
        <v>8354.06</v>
      </c>
      <c r="H86" s="21">
        <f t="shared" si="5"/>
        <v>19007.36</v>
      </c>
      <c r="I86" s="4">
        <f t="shared" si="6"/>
        <v>3043.7999999999997</v>
      </c>
      <c r="J86" s="4">
        <f t="shared" si="4"/>
        <v>982.830588235294</v>
      </c>
      <c r="K86" s="22">
        <f t="shared" si="7"/>
        <v>56.04828866291794</v>
      </c>
    </row>
    <row r="87" spans="1:11" ht="12.75">
      <c r="A87" s="1">
        <v>81</v>
      </c>
      <c r="B87" s="8" t="s">
        <v>84</v>
      </c>
      <c r="C87" s="8">
        <v>36016032</v>
      </c>
      <c r="D87" s="19" t="s">
        <v>129</v>
      </c>
      <c r="E87" s="20" t="s">
        <v>136</v>
      </c>
      <c r="F87" s="4">
        <v>7830.9</v>
      </c>
      <c r="G87" s="4">
        <v>16182.64</v>
      </c>
      <c r="H87" s="21">
        <f>F87+G87</f>
        <v>24013.54</v>
      </c>
      <c r="I87" s="4">
        <f>F87/3.5</f>
        <v>2237.4</v>
      </c>
      <c r="J87" s="4">
        <f t="shared" si="4"/>
        <v>1903.84</v>
      </c>
      <c r="K87" s="22">
        <f>F87*100/H87</f>
        <v>32.61035232622928</v>
      </c>
    </row>
    <row r="88" spans="1:11" ht="12.75">
      <c r="A88" s="1">
        <v>82</v>
      </c>
      <c r="B88" s="2" t="s">
        <v>72</v>
      </c>
      <c r="C88" s="3">
        <v>19372285</v>
      </c>
      <c r="D88" s="19" t="s">
        <v>146</v>
      </c>
      <c r="E88" s="20" t="s">
        <v>147</v>
      </c>
      <c r="F88" s="4">
        <v>9620.1</v>
      </c>
      <c r="G88" s="4">
        <v>12548.81</v>
      </c>
      <c r="H88" s="21">
        <f t="shared" si="5"/>
        <v>22168.91</v>
      </c>
      <c r="I88" s="4">
        <f t="shared" si="6"/>
        <v>2748.6</v>
      </c>
      <c r="J88" s="4">
        <f t="shared" si="4"/>
        <v>1476.330588235294</v>
      </c>
      <c r="K88" s="22">
        <f t="shared" si="7"/>
        <v>43.394555708873376</v>
      </c>
    </row>
    <row r="89" spans="1:11" ht="12.75">
      <c r="A89" s="1">
        <v>83</v>
      </c>
      <c r="B89" s="2" t="s">
        <v>73</v>
      </c>
      <c r="C89" s="3">
        <v>20627684</v>
      </c>
      <c r="D89" s="19" t="s">
        <v>180</v>
      </c>
      <c r="E89" s="20" t="s">
        <v>134</v>
      </c>
      <c r="F89" s="4">
        <v>12446</v>
      </c>
      <c r="G89" s="4">
        <v>12624.8</v>
      </c>
      <c r="H89" s="21">
        <f t="shared" si="5"/>
        <v>25070.8</v>
      </c>
      <c r="I89" s="4">
        <f t="shared" si="6"/>
        <v>3556</v>
      </c>
      <c r="J89" s="4">
        <f t="shared" si="4"/>
        <v>1485.270588235294</v>
      </c>
      <c r="K89" s="22">
        <f t="shared" si="7"/>
        <v>49.64340986326723</v>
      </c>
    </row>
    <row r="90" spans="1:11" ht="12.75">
      <c r="A90" s="5">
        <v>84</v>
      </c>
      <c r="B90" s="12" t="s">
        <v>74</v>
      </c>
      <c r="C90" s="13">
        <v>20627676</v>
      </c>
      <c r="D90" s="23"/>
      <c r="E90" s="24"/>
      <c r="F90" s="6">
        <v>0</v>
      </c>
      <c r="G90" s="6">
        <v>0</v>
      </c>
      <c r="H90" s="25">
        <f t="shared" si="5"/>
        <v>0</v>
      </c>
      <c r="I90" s="6">
        <f t="shared" si="6"/>
        <v>0</v>
      </c>
      <c r="J90" s="6">
        <f t="shared" si="4"/>
        <v>0</v>
      </c>
      <c r="K90" s="26" t="e">
        <f t="shared" si="7"/>
        <v>#DIV/0!</v>
      </c>
    </row>
    <row r="91" spans="1:11" ht="12.75">
      <c r="A91" s="1">
        <v>85</v>
      </c>
      <c r="B91" s="2" t="s">
        <v>75</v>
      </c>
      <c r="C91" s="3">
        <v>19414100</v>
      </c>
      <c r="D91" s="19" t="s">
        <v>181</v>
      </c>
      <c r="E91" s="20" t="s">
        <v>148</v>
      </c>
      <c r="F91" s="4">
        <v>10025.4</v>
      </c>
      <c r="G91" s="4">
        <v>15521.17</v>
      </c>
      <c r="H91" s="21">
        <f t="shared" si="5"/>
        <v>25546.57</v>
      </c>
      <c r="I91" s="4">
        <f t="shared" si="6"/>
        <v>2864.4</v>
      </c>
      <c r="J91" s="4">
        <f t="shared" si="4"/>
        <v>1826.02</v>
      </c>
      <c r="K91" s="22">
        <f t="shared" si="7"/>
        <v>39.24362448657491</v>
      </c>
    </row>
    <row r="92" spans="1:11" ht="12.75">
      <c r="A92" s="1">
        <v>86</v>
      </c>
      <c r="B92" s="2" t="s">
        <v>76</v>
      </c>
      <c r="C92" s="3">
        <v>20245013</v>
      </c>
      <c r="D92" s="19" t="s">
        <v>182</v>
      </c>
      <c r="E92" s="20" t="s">
        <v>183</v>
      </c>
      <c r="F92" s="4">
        <v>10762.5</v>
      </c>
      <c r="G92" s="4">
        <v>11941.57</v>
      </c>
      <c r="H92" s="21">
        <f t="shared" si="5"/>
        <v>22704.07</v>
      </c>
      <c r="I92" s="4">
        <f t="shared" si="6"/>
        <v>3075</v>
      </c>
      <c r="J92" s="4">
        <f t="shared" si="4"/>
        <v>1404.890588235294</v>
      </c>
      <c r="K92" s="22">
        <f t="shared" si="7"/>
        <v>47.40339507409905</v>
      </c>
    </row>
    <row r="93" spans="1:11" ht="12.75">
      <c r="A93" s="1">
        <v>87</v>
      </c>
      <c r="B93" s="2" t="s">
        <v>77</v>
      </c>
      <c r="C93" s="7">
        <v>19641464</v>
      </c>
      <c r="D93" s="1">
        <v>139</v>
      </c>
      <c r="E93" s="20" t="s">
        <v>147</v>
      </c>
      <c r="F93" s="4">
        <v>12339.25</v>
      </c>
      <c r="G93" s="4">
        <v>11821.89</v>
      </c>
      <c r="H93" s="21">
        <f t="shared" si="5"/>
        <v>24161.14</v>
      </c>
      <c r="I93" s="4">
        <f t="shared" si="6"/>
        <v>3525.5</v>
      </c>
      <c r="J93" s="4">
        <f t="shared" si="4"/>
        <v>1390.810588235294</v>
      </c>
      <c r="K93" s="22">
        <f t="shared" si="7"/>
        <v>51.07064484540051</v>
      </c>
    </row>
    <row r="94" spans="1:11" ht="12.75">
      <c r="A94" s="1">
        <v>88</v>
      </c>
      <c r="B94" s="2" t="s">
        <v>78</v>
      </c>
      <c r="C94" s="3">
        <v>19687704</v>
      </c>
      <c r="D94" s="19" t="s">
        <v>184</v>
      </c>
      <c r="E94" s="20" t="s">
        <v>134</v>
      </c>
      <c r="F94" s="4">
        <v>13849.5</v>
      </c>
      <c r="G94" s="4">
        <v>15155.25</v>
      </c>
      <c r="H94" s="21">
        <f t="shared" si="5"/>
        <v>29004.75</v>
      </c>
      <c r="I94" s="4">
        <f t="shared" si="6"/>
        <v>3957</v>
      </c>
      <c r="J94" s="4">
        <f t="shared" si="4"/>
        <v>1782.9705882352941</v>
      </c>
      <c r="K94" s="22">
        <f t="shared" si="7"/>
        <v>47.7490755824477</v>
      </c>
    </row>
    <row r="95" spans="1:11" ht="12.75">
      <c r="A95" s="1">
        <v>89</v>
      </c>
      <c r="B95" s="8" t="s">
        <v>91</v>
      </c>
      <c r="C95" s="8">
        <v>36111786</v>
      </c>
      <c r="D95" s="19" t="s">
        <v>185</v>
      </c>
      <c r="E95" s="20" t="s">
        <v>133</v>
      </c>
      <c r="F95" s="4">
        <v>15000.3</v>
      </c>
      <c r="G95" s="4">
        <v>12638.82</v>
      </c>
      <c r="H95" s="21">
        <f t="shared" si="5"/>
        <v>27639.12</v>
      </c>
      <c r="I95" s="4">
        <f t="shared" si="6"/>
        <v>4285.8</v>
      </c>
      <c r="J95" s="4">
        <f t="shared" si="4"/>
        <v>1486.92</v>
      </c>
      <c r="K95" s="22">
        <f t="shared" si="7"/>
        <v>54.27198839905178</v>
      </c>
    </row>
    <row r="96" spans="1:11" ht="12.75">
      <c r="A96" s="1">
        <v>90</v>
      </c>
      <c r="B96" s="8" t="s">
        <v>92</v>
      </c>
      <c r="C96" s="8">
        <v>38116119</v>
      </c>
      <c r="D96" s="19" t="s">
        <v>186</v>
      </c>
      <c r="E96" s="20" t="s">
        <v>136</v>
      </c>
      <c r="F96" s="4">
        <v>18391.8</v>
      </c>
      <c r="G96" s="4">
        <v>18824.19</v>
      </c>
      <c r="H96" s="21">
        <f t="shared" si="5"/>
        <v>37215.99</v>
      </c>
      <c r="I96" s="4">
        <f t="shared" si="6"/>
        <v>5254.8</v>
      </c>
      <c r="J96" s="4">
        <f t="shared" si="4"/>
        <v>2214.610588235294</v>
      </c>
      <c r="K96" s="22">
        <f t="shared" si="7"/>
        <v>49.4190803469154</v>
      </c>
    </row>
    <row r="97" spans="1:11" ht="12.75">
      <c r="A97" s="1">
        <v>91</v>
      </c>
      <c r="B97" s="8" t="s">
        <v>93</v>
      </c>
      <c r="C97" s="8">
        <v>38733823</v>
      </c>
      <c r="D97" s="19" t="s">
        <v>187</v>
      </c>
      <c r="E97" s="20" t="s">
        <v>134</v>
      </c>
      <c r="F97" s="4">
        <v>7276.5</v>
      </c>
      <c r="G97" s="4">
        <v>8065.14</v>
      </c>
      <c r="H97" s="21">
        <f t="shared" si="5"/>
        <v>15341.64</v>
      </c>
      <c r="I97" s="4">
        <f t="shared" si="6"/>
        <v>2079</v>
      </c>
      <c r="J97" s="4">
        <f t="shared" si="4"/>
        <v>948.84</v>
      </c>
      <c r="K97" s="22">
        <f t="shared" si="7"/>
        <v>47.4297402363763</v>
      </c>
    </row>
    <row r="98" spans="1:11" ht="12.75">
      <c r="A98" s="1">
        <v>92</v>
      </c>
      <c r="B98" s="8" t="s">
        <v>94</v>
      </c>
      <c r="C98" s="8">
        <v>40255542</v>
      </c>
      <c r="D98" s="19" t="s">
        <v>126</v>
      </c>
      <c r="E98" s="20" t="s">
        <v>143</v>
      </c>
      <c r="F98" s="4">
        <v>9842.18</v>
      </c>
      <c r="G98" s="4">
        <v>8842.64</v>
      </c>
      <c r="H98" s="21">
        <f t="shared" si="5"/>
        <v>18684.82</v>
      </c>
      <c r="I98" s="4">
        <f t="shared" si="6"/>
        <v>2812.0514285714285</v>
      </c>
      <c r="J98" s="4">
        <f t="shared" si="4"/>
        <v>1040.310588235294</v>
      </c>
      <c r="K98" s="22">
        <f t="shared" si="7"/>
        <v>52.67473810290921</v>
      </c>
    </row>
    <row r="99" spans="1:11" ht="12.75">
      <c r="A99" s="1">
        <v>93</v>
      </c>
      <c r="B99" s="8" t="s">
        <v>95</v>
      </c>
      <c r="C99" s="8">
        <v>40577106</v>
      </c>
      <c r="D99" s="19" t="s">
        <v>188</v>
      </c>
      <c r="E99" s="20" t="s">
        <v>152</v>
      </c>
      <c r="F99" s="4">
        <v>9681</v>
      </c>
      <c r="G99" s="4">
        <v>11672.63</v>
      </c>
      <c r="H99" s="30">
        <f t="shared" si="5"/>
        <v>21353.629999999997</v>
      </c>
      <c r="I99" s="4">
        <f t="shared" si="6"/>
        <v>2766</v>
      </c>
      <c r="J99" s="4">
        <f t="shared" si="4"/>
        <v>1373.2505882352941</v>
      </c>
      <c r="K99" s="22">
        <f t="shared" si="7"/>
        <v>45.33655401915272</v>
      </c>
    </row>
    <row r="100" spans="1:11" ht="12.75">
      <c r="A100" s="1">
        <v>94</v>
      </c>
      <c r="B100" s="10" t="s">
        <v>97</v>
      </c>
      <c r="C100" s="10">
        <v>43125997</v>
      </c>
      <c r="D100" s="27" t="s">
        <v>189</v>
      </c>
      <c r="E100" s="31" t="s">
        <v>143</v>
      </c>
      <c r="F100" s="11">
        <v>6842.5</v>
      </c>
      <c r="G100" s="11">
        <v>9722.73</v>
      </c>
      <c r="H100" s="32">
        <f>F100+G100</f>
        <v>16565.23</v>
      </c>
      <c r="I100" s="4">
        <f t="shared" si="6"/>
        <v>1955</v>
      </c>
      <c r="J100" s="4">
        <f t="shared" si="4"/>
        <v>1143.850588235294</v>
      </c>
      <c r="K100" s="29">
        <f t="shared" si="7"/>
        <v>41.30639900562805</v>
      </c>
    </row>
    <row r="101" spans="1:11" ht="12.75">
      <c r="A101" s="5">
        <v>95</v>
      </c>
      <c r="B101" s="9" t="s">
        <v>98</v>
      </c>
      <c r="C101" s="9">
        <v>42879666</v>
      </c>
      <c r="D101" s="23"/>
      <c r="E101" s="24"/>
      <c r="F101" s="6">
        <v>0</v>
      </c>
      <c r="G101" s="6">
        <v>0</v>
      </c>
      <c r="H101" s="33">
        <f>F101+G101</f>
        <v>0</v>
      </c>
      <c r="I101" s="6">
        <f t="shared" si="6"/>
        <v>0</v>
      </c>
      <c r="J101" s="6">
        <f t="shared" si="4"/>
        <v>0</v>
      </c>
      <c r="K101" s="26" t="e">
        <f t="shared" si="7"/>
        <v>#DIV/0!</v>
      </c>
    </row>
    <row r="102" spans="1:11" ht="12.75">
      <c r="A102" s="41" t="s">
        <v>96</v>
      </c>
      <c r="B102" s="41"/>
      <c r="C102" s="41"/>
      <c r="D102" s="41"/>
      <c r="E102" s="41"/>
      <c r="F102" s="34">
        <f>SUM(F7:F101)</f>
        <v>950527.56</v>
      </c>
      <c r="G102" s="34">
        <f>SUM(G7:G101)</f>
        <v>1109837.0799999998</v>
      </c>
      <c r="H102" s="42">
        <f>SUM(H7:H101)</f>
        <v>2060364.6400000001</v>
      </c>
      <c r="I102" s="4">
        <f>SUM(I7:I101)</f>
        <v>271579.3028571428</v>
      </c>
      <c r="J102" s="4">
        <f>SUM(J7:J101)</f>
        <v>130569.0682352941</v>
      </c>
      <c r="K102" s="22">
        <f t="shared" si="7"/>
        <v>46.13394840633646</v>
      </c>
    </row>
    <row r="103" spans="1:11" ht="12.75">
      <c r="A103" s="36"/>
      <c r="B103" s="35"/>
      <c r="C103" s="35"/>
      <c r="D103" s="35"/>
      <c r="E103" s="35"/>
      <c r="F103" s="38"/>
      <c r="G103" s="39"/>
      <c r="H103" s="43"/>
      <c r="I103" s="38"/>
      <c r="J103" s="38"/>
      <c r="K103" s="40"/>
    </row>
    <row r="106" ht="12.75">
      <c r="B106" s="17"/>
    </row>
    <row r="107" ht="12.75">
      <c r="B107" s="17"/>
    </row>
  </sheetData>
  <sheetProtection/>
  <mergeCells count="9">
    <mergeCell ref="A102:E102"/>
    <mergeCell ref="H102:H103"/>
    <mergeCell ref="A1:K1"/>
    <mergeCell ref="A5:A6"/>
    <mergeCell ref="B5:B6"/>
    <mergeCell ref="C5:C6"/>
    <mergeCell ref="D5:E5"/>
    <mergeCell ref="F5:G5"/>
    <mergeCell ref="H5:H6"/>
  </mergeCells>
  <printOptions/>
  <pageMargins left="0.15748031496062992" right="0.15748031496062992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2022-01-17T13:16:29Z</dcterms:modified>
  <cp:category/>
  <cp:version/>
  <cp:contentType/>
  <cp:contentStatus/>
</cp:coreProperties>
</file>